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 activeTab="2"/>
  </bookViews>
  <sheets>
    <sheet name="18-1" sheetId="5" r:id="rId1"/>
    <sheet name="18-2" sheetId="2" r:id="rId2"/>
    <sheet name="18-4" sheetId="3" r:id="rId3"/>
  </sheets>
  <calcPr calcId="145621"/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B17" i="5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2" i="2"/>
  <c r="B1" i="2"/>
  <c r="J3" i="2"/>
  <c r="H3" i="2"/>
  <c r="D4" i="3"/>
  <c r="D5" i="3" s="1"/>
  <c r="D6" i="3" s="1"/>
  <c r="D7" i="3" s="1"/>
  <c r="D8" i="3" s="1"/>
  <c r="D9" i="3" s="1"/>
  <c r="D10" i="3" s="1"/>
  <c r="D11" i="3" s="1"/>
  <c r="D12" i="3" s="1"/>
  <c r="D13" i="3" s="1"/>
  <c r="K3" i="3"/>
  <c r="J3" i="3"/>
  <c r="H3" i="3"/>
  <c r="F3" i="3"/>
  <c r="I3" i="3" s="1"/>
  <c r="I2" i="3"/>
  <c r="B1" i="3"/>
  <c r="A6" i="3" s="1"/>
  <c r="B18" i="5" l="1"/>
  <c r="B19" i="5" s="1"/>
  <c r="B20" i="5" s="1"/>
  <c r="B21" i="5" s="1"/>
  <c r="B6" i="3"/>
  <c r="G4" i="3"/>
  <c r="B3" i="3"/>
  <c r="A7" i="3" s="1"/>
  <c r="E4" i="3"/>
  <c r="B3" i="2"/>
  <c r="D4" i="2"/>
  <c r="D5" i="2" s="1"/>
  <c r="D6" i="2" s="1"/>
  <c r="D7" i="2" s="1"/>
  <c r="D8" i="2" s="1"/>
  <c r="D9" i="2" s="1"/>
  <c r="D10" i="2" s="1"/>
  <c r="D11" i="2" s="1"/>
  <c r="D12" i="2" s="1"/>
  <c r="D13" i="2" s="1"/>
  <c r="K3" i="2"/>
  <c r="F3" i="2"/>
  <c r="I3" i="2" s="1"/>
  <c r="I2" i="2"/>
  <c r="B7" i="3" l="1"/>
  <c r="A8" i="3"/>
  <c r="K4" i="3"/>
  <c r="J4" i="3"/>
  <c r="H4" i="3"/>
  <c r="F4" i="3"/>
  <c r="I4" i="3" s="1"/>
  <c r="G4" i="2"/>
  <c r="J4" i="2" s="1"/>
  <c r="E4" i="2"/>
  <c r="H4" i="2" s="1"/>
  <c r="B8" i="3" l="1"/>
  <c r="A9" i="3"/>
  <c r="G5" i="3"/>
  <c r="E5" i="3"/>
  <c r="K4" i="2"/>
  <c r="F4" i="2"/>
  <c r="I4" i="2" s="1"/>
  <c r="K5" i="3" l="1"/>
  <c r="J5" i="3"/>
  <c r="H5" i="3"/>
  <c r="F5" i="3"/>
  <c r="I5" i="3" s="1"/>
  <c r="B9" i="3"/>
  <c r="A10" i="3"/>
  <c r="G5" i="2"/>
  <c r="J5" i="2" s="1"/>
  <c r="E5" i="2"/>
  <c r="H5" i="2" s="1"/>
  <c r="B10" i="3" l="1"/>
  <c r="A11" i="3"/>
  <c r="G6" i="3"/>
  <c r="E6" i="3"/>
  <c r="K5" i="2"/>
  <c r="F5" i="2"/>
  <c r="I5" i="2" s="1"/>
  <c r="H6" i="3" l="1"/>
  <c r="F6" i="3"/>
  <c r="I6" i="3" s="1"/>
  <c r="B11" i="3"/>
  <c r="A12" i="3"/>
  <c r="K6" i="3"/>
  <c r="J6" i="3"/>
  <c r="G6" i="2"/>
  <c r="J6" i="2" s="1"/>
  <c r="E6" i="2"/>
  <c r="H6" i="2" s="1"/>
  <c r="B12" i="3" l="1"/>
  <c r="A13" i="3"/>
  <c r="G7" i="3"/>
  <c r="E7" i="3"/>
  <c r="K6" i="2"/>
  <c r="F6" i="2"/>
  <c r="I6" i="2" s="1"/>
  <c r="H7" i="3" l="1"/>
  <c r="F7" i="3"/>
  <c r="I7" i="3" s="1"/>
  <c r="B13" i="3"/>
  <c r="A14" i="3"/>
  <c r="K7" i="3"/>
  <c r="J7" i="3"/>
  <c r="G7" i="2"/>
  <c r="J7" i="2" s="1"/>
  <c r="E7" i="2"/>
  <c r="H7" i="2" s="1"/>
  <c r="B14" i="3" l="1"/>
  <c r="A15" i="3"/>
  <c r="G8" i="3"/>
  <c r="E8" i="3"/>
  <c r="K7" i="2"/>
  <c r="F7" i="2"/>
  <c r="I7" i="2" s="1"/>
  <c r="H8" i="3" l="1"/>
  <c r="F8" i="3"/>
  <c r="I8" i="3" s="1"/>
  <c r="B15" i="3"/>
  <c r="A16" i="3"/>
  <c r="K8" i="3"/>
  <c r="J8" i="3"/>
  <c r="G8" i="2"/>
  <c r="J8" i="2" s="1"/>
  <c r="E8" i="2"/>
  <c r="H8" i="2" s="1"/>
  <c r="B16" i="3" l="1"/>
  <c r="A17" i="3"/>
  <c r="G9" i="3"/>
  <c r="E9" i="3"/>
  <c r="K8" i="2"/>
  <c r="F8" i="2"/>
  <c r="I8" i="2" s="1"/>
  <c r="H9" i="3" l="1"/>
  <c r="F9" i="3"/>
  <c r="I9" i="3" s="1"/>
  <c r="B17" i="3"/>
  <c r="A18" i="3"/>
  <c r="K9" i="3"/>
  <c r="J9" i="3"/>
  <c r="G9" i="2"/>
  <c r="J9" i="2" s="1"/>
  <c r="E9" i="2"/>
  <c r="H9" i="2" s="1"/>
  <c r="B18" i="3" l="1"/>
  <c r="A19" i="3"/>
  <c r="G10" i="3"/>
  <c r="E10" i="3"/>
  <c r="K9" i="2"/>
  <c r="F9" i="2"/>
  <c r="I9" i="2" s="1"/>
  <c r="H10" i="3" l="1"/>
  <c r="F10" i="3"/>
  <c r="I10" i="3" s="1"/>
  <c r="B19" i="3"/>
  <c r="A20" i="3"/>
  <c r="K10" i="3"/>
  <c r="J10" i="3"/>
  <c r="G10" i="2"/>
  <c r="J10" i="2" s="1"/>
  <c r="E10" i="2"/>
  <c r="H10" i="2" s="1"/>
  <c r="B20" i="3" l="1"/>
  <c r="A21" i="3"/>
  <c r="G11" i="3"/>
  <c r="E11" i="3"/>
  <c r="K10" i="2"/>
  <c r="F10" i="2"/>
  <c r="I10" i="2" s="1"/>
  <c r="H11" i="3" l="1"/>
  <c r="F11" i="3"/>
  <c r="I11" i="3" s="1"/>
  <c r="B21" i="3"/>
  <c r="A22" i="3"/>
  <c r="K11" i="3"/>
  <c r="J11" i="3"/>
  <c r="G11" i="2"/>
  <c r="J11" i="2" s="1"/>
  <c r="E11" i="2"/>
  <c r="H11" i="2" s="1"/>
  <c r="B22" i="3" l="1"/>
  <c r="A23" i="3"/>
  <c r="G12" i="3"/>
  <c r="E12" i="3"/>
  <c r="K11" i="2"/>
  <c r="F11" i="2"/>
  <c r="I11" i="2" s="1"/>
  <c r="H12" i="3" l="1"/>
  <c r="F12" i="3"/>
  <c r="I12" i="3" s="1"/>
  <c r="B23" i="3"/>
  <c r="A24" i="3"/>
  <c r="K12" i="3"/>
  <c r="J12" i="3"/>
  <c r="G12" i="2"/>
  <c r="J12" i="2" s="1"/>
  <c r="E12" i="2"/>
  <c r="H12" i="2" s="1"/>
  <c r="B24" i="3" l="1"/>
  <c r="A25" i="3"/>
  <c r="G13" i="3"/>
  <c r="E13" i="3"/>
  <c r="K12" i="2"/>
  <c r="F12" i="2"/>
  <c r="I12" i="2" s="1"/>
  <c r="H13" i="3" l="1"/>
  <c r="F13" i="3"/>
  <c r="I13" i="3" s="1"/>
  <c r="B25" i="3"/>
  <c r="A26" i="3"/>
  <c r="B26" i="3" s="1"/>
  <c r="K13" i="3"/>
  <c r="J13" i="3"/>
  <c r="G13" i="2"/>
  <c r="J13" i="2" s="1"/>
  <c r="E13" i="2"/>
  <c r="H13" i="2" s="1"/>
  <c r="K13" i="2" l="1"/>
  <c r="F13" i="2"/>
  <c r="I13" i="2" s="1"/>
  <c r="A6" i="2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</calcChain>
</file>

<file path=xl/sharedStrings.xml><?xml version="1.0" encoding="utf-8"?>
<sst xmlns="http://schemas.openxmlformats.org/spreadsheetml/2006/main" count="31" uniqueCount="14">
  <si>
    <t>x</t>
  </si>
  <si>
    <t>xd=</t>
  </si>
  <si>
    <t>f(x)=x^3+2x-7</t>
  </si>
  <si>
    <t>Eps=</t>
  </si>
  <si>
    <t>n</t>
  </si>
  <si>
    <t>a</t>
  </si>
  <si>
    <t>b</t>
  </si>
  <si>
    <t>f(a)</t>
  </si>
  <si>
    <t>f(b)</t>
  </si>
  <si>
    <t>b-a</t>
  </si>
  <si>
    <t>f(x)=8x-2Cos(x)</t>
  </si>
  <si>
    <t>c    (корни)</t>
  </si>
  <si>
    <t>b=</t>
  </si>
  <si>
    <t>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</si>
</sst>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"/>
    <numFmt numFmtId="165" formatCode="0.000"/>
    <numFmt numFmtId="166" formatCode="0.000000000"/>
    <numFmt numFmtId="167" formatCode="0.0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3" xfId="0" applyNumberFormat="1" applyBorder="1" applyAlignment="1">
      <alignment horizontal="center"/>
    </xf>
    <xf numFmtId="0" fontId="0" fillId="0" borderId="0" xfId="0" applyAlignment="1"/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6" fontId="1" fillId="0" borderId="0" xfId="0" applyNumberFormat="1" applyFont="1" applyAlignment="1">
      <alignment horizontal="right"/>
    </xf>
    <xf numFmtId="0" fontId="0" fillId="0" borderId="0" xfId="0" applyNumberFormat="1"/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0" fillId="0" borderId="1" xfId="0" applyNumberFormat="1" applyBorder="1"/>
    <xf numFmtId="164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center"/>
    </xf>
    <xf numFmtId="167" fontId="0" fillId="0" borderId="0" xfId="0" applyNumberFormat="1"/>
    <xf numFmtId="1" fontId="0" fillId="0" borderId="0" xfId="0" applyNumberFormat="1"/>
    <xf numFmtId="167" fontId="0" fillId="0" borderId="0" xfId="0" applyNumberFormat="1"/>
    <xf numFmtId="1" fontId="0" fillId="0" borderId="2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5">
    <dxf>
      <font>
        <b/>
        <i/>
        <color rgb="FF00B050"/>
      </font>
      <fill>
        <patternFill>
          <bgColor rgb="FFFFFF99"/>
        </patternFill>
      </fill>
    </dxf>
    <dxf>
      <font>
        <b/>
        <i val="0"/>
        <color rgb="FF00B050"/>
      </font>
      <fill>
        <patternFill>
          <bgColor rgb="FFFFFF99"/>
        </patternFill>
      </fill>
    </dxf>
    <dxf>
      <font>
        <b/>
        <i/>
        <color rgb="FF00B050"/>
      </font>
      <fill>
        <patternFill>
          <bgColor rgb="FFFFFF99"/>
        </patternFill>
      </fill>
    </dxf>
    <dxf>
      <font>
        <b/>
        <i val="0"/>
        <color rgb="FF00B050"/>
      </font>
      <fill>
        <patternFill>
          <bgColor rgb="FFFFFF99"/>
        </patternFill>
      </fill>
    </dxf>
    <dxf>
      <font>
        <b/>
        <i/>
        <color rgb="FF00B05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87621148523753E-2"/>
          <c:y val="0.15215284191066919"/>
          <c:w val="0.87172131674606868"/>
          <c:h val="0.81524532328226063"/>
        </c:manualLayout>
      </c:layout>
      <c:lineChart>
        <c:grouping val="standard"/>
        <c:varyColors val="0"/>
        <c:ser>
          <c:idx val="0"/>
          <c:order val="0"/>
          <c:tx>
            <c:strRef>
              <c:f>'18-2'!$B$5</c:f>
              <c:strCache>
                <c:ptCount val="1"/>
                <c:pt idx="0">
                  <c:v>f(x)=8x-2Cos(x)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'18-2'!$A$6:$A$26</c:f>
              <c:numCache>
                <c:formatCode>0.000</c:formatCode>
                <c:ptCount val="21"/>
                <c:pt idx="0">
                  <c:v>-3.1415926535897931</c:v>
                </c:pt>
                <c:pt idx="1">
                  <c:v>-2.8274333882308138</c:v>
                </c:pt>
                <c:pt idx="2">
                  <c:v>-2.5132741228718345</c:v>
                </c:pt>
                <c:pt idx="3">
                  <c:v>-2.1991148575128552</c:v>
                </c:pt>
                <c:pt idx="4">
                  <c:v>-1.8849555921538759</c:v>
                </c:pt>
                <c:pt idx="5">
                  <c:v>-1.5707963267948966</c:v>
                </c:pt>
                <c:pt idx="6">
                  <c:v>-1.2566370614359172</c:v>
                </c:pt>
                <c:pt idx="7">
                  <c:v>-0.94247779607693793</c:v>
                </c:pt>
                <c:pt idx="8">
                  <c:v>-0.62831853071795862</c:v>
                </c:pt>
                <c:pt idx="9">
                  <c:v>-0.31415926535897931</c:v>
                </c:pt>
                <c:pt idx="10">
                  <c:v>0</c:v>
                </c:pt>
                <c:pt idx="11">
                  <c:v>0.31415926535897931</c:v>
                </c:pt>
                <c:pt idx="12">
                  <c:v>0.62831853071795862</c:v>
                </c:pt>
                <c:pt idx="13">
                  <c:v>0.94247779607693793</c:v>
                </c:pt>
                <c:pt idx="14">
                  <c:v>1.2566370614359172</c:v>
                </c:pt>
                <c:pt idx="15">
                  <c:v>1.5707963267948966</c:v>
                </c:pt>
                <c:pt idx="16">
                  <c:v>1.8849555921538759</c:v>
                </c:pt>
                <c:pt idx="17">
                  <c:v>2.1991148575128552</c:v>
                </c:pt>
                <c:pt idx="18">
                  <c:v>2.5132741228718345</c:v>
                </c:pt>
                <c:pt idx="19">
                  <c:v>2.8274333882308138</c:v>
                </c:pt>
                <c:pt idx="20">
                  <c:v>3.1415926535897931</c:v>
                </c:pt>
              </c:numCache>
            </c:numRef>
          </c:cat>
          <c:val>
            <c:numRef>
              <c:f>'18-2'!$B$6:$B$26</c:f>
              <c:numCache>
                <c:formatCode>0.0000000</c:formatCode>
                <c:ptCount val="21"/>
                <c:pt idx="0">
                  <c:v>-23.132741228718345</c:v>
                </c:pt>
                <c:pt idx="1">
                  <c:v>-20.717354073256203</c:v>
                </c:pt>
                <c:pt idx="2">
                  <c:v>-18.488158994224783</c:v>
                </c:pt>
                <c:pt idx="3">
                  <c:v>-16.417348355517895</c:v>
                </c:pt>
                <c:pt idx="4">
                  <c:v>-14.461610748481112</c:v>
                </c:pt>
                <c:pt idx="5">
                  <c:v>-12.566370614359172</c:v>
                </c:pt>
                <c:pt idx="6">
                  <c:v>-10.671130480237233</c:v>
                </c:pt>
                <c:pt idx="7">
                  <c:v>-8.7153928732004502</c:v>
                </c:pt>
                <c:pt idx="8">
                  <c:v>-6.6445822344935639</c:v>
                </c:pt>
                <c:pt idx="9">
                  <c:v>-4.4153871554621418</c:v>
                </c:pt>
                <c:pt idx="10">
                  <c:v>-2</c:v>
                </c:pt>
                <c:pt idx="11">
                  <c:v>0.61116109028152743</c:v>
                </c:pt>
                <c:pt idx="12">
                  <c:v>3.4085142569937741</c:v>
                </c:pt>
                <c:pt idx="13">
                  <c:v>6.3642518640305568</c:v>
                </c:pt>
                <c:pt idx="14">
                  <c:v>9.4350625027374431</c:v>
                </c:pt>
                <c:pt idx="15">
                  <c:v>12.566370614359172</c:v>
                </c:pt>
                <c:pt idx="16">
                  <c:v>15.697678725980902</c:v>
                </c:pt>
                <c:pt idx="17">
                  <c:v>18.768489364687788</c:v>
                </c:pt>
                <c:pt idx="18">
                  <c:v>21.724226971724569</c:v>
                </c:pt>
                <c:pt idx="19">
                  <c:v>24.521580138436818</c:v>
                </c:pt>
                <c:pt idx="20">
                  <c:v>27.132741228718345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31680"/>
        <c:axId val="168637568"/>
      </c:lineChart>
      <c:catAx>
        <c:axId val="168631680"/>
        <c:scaling>
          <c:orientation val="minMax"/>
        </c:scaling>
        <c:delete val="0"/>
        <c:axPos val="t"/>
        <c:majorGridlines/>
        <c:numFmt formatCode="0.00" sourceLinked="0"/>
        <c:majorTickMark val="out"/>
        <c:minorTickMark val="none"/>
        <c:tickLblPos val="nextTo"/>
        <c:crossAx val="168637568"/>
        <c:crosses val="max"/>
        <c:auto val="1"/>
        <c:lblAlgn val="ctr"/>
        <c:lblOffset val="100"/>
        <c:noMultiLvlLbl val="0"/>
      </c:catAx>
      <c:valAx>
        <c:axId val="16863756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168631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297665423401017"/>
          <c:y val="2.1871825656460127E-2"/>
          <c:w val="0.20851761292996271"/>
          <c:h val="6.18151201604022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87621148523753E-2"/>
          <c:y val="0.23077678968460474"/>
          <c:w val="0.87172131674606868"/>
          <c:h val="0.73662146961160857"/>
        </c:manualLayout>
      </c:layout>
      <c:lineChart>
        <c:grouping val="standard"/>
        <c:varyColors val="0"/>
        <c:ser>
          <c:idx val="0"/>
          <c:order val="0"/>
          <c:tx>
            <c:strRef>
              <c:f>'18-4'!$B$5</c:f>
              <c:strCache>
                <c:ptCount val="1"/>
                <c:pt idx="0">
                  <c:v>f(x)=x^3+2x-7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'18-4'!$A$6:$A$26</c:f>
              <c:numCache>
                <c:formatCode>0.000</c:formatCode>
                <c:ptCount val="21"/>
                <c:pt idx="0">
                  <c:v>-2</c:v>
                </c:pt>
                <c:pt idx="1">
                  <c:v>-1.7</c:v>
                </c:pt>
                <c:pt idx="2">
                  <c:v>-1.4</c:v>
                </c:pt>
                <c:pt idx="3">
                  <c:v>-1.0999999999999999</c:v>
                </c:pt>
                <c:pt idx="4">
                  <c:v>-0.79999999999999982</c:v>
                </c:pt>
                <c:pt idx="5">
                  <c:v>-0.49999999999999983</c:v>
                </c:pt>
                <c:pt idx="6">
                  <c:v>-0.19999999999999984</c:v>
                </c:pt>
                <c:pt idx="7">
                  <c:v>0.10000000000000014</c:v>
                </c:pt>
                <c:pt idx="8">
                  <c:v>0.40000000000000013</c:v>
                </c:pt>
                <c:pt idx="9">
                  <c:v>0.70000000000000018</c:v>
                </c:pt>
                <c:pt idx="10">
                  <c:v>1.0000000000000002</c:v>
                </c:pt>
                <c:pt idx="11">
                  <c:v>1.3000000000000003</c:v>
                </c:pt>
                <c:pt idx="12">
                  <c:v>1.6000000000000003</c:v>
                </c:pt>
                <c:pt idx="13">
                  <c:v>1.9000000000000004</c:v>
                </c:pt>
                <c:pt idx="14">
                  <c:v>2.2000000000000002</c:v>
                </c:pt>
                <c:pt idx="15">
                  <c:v>2.5</c:v>
                </c:pt>
                <c:pt idx="16">
                  <c:v>2.8</c:v>
                </c:pt>
                <c:pt idx="17">
                  <c:v>3.0999999999999996</c:v>
                </c:pt>
                <c:pt idx="18">
                  <c:v>3.3999999999999995</c:v>
                </c:pt>
                <c:pt idx="19">
                  <c:v>3.6999999999999993</c:v>
                </c:pt>
                <c:pt idx="20">
                  <c:v>3.9999999999999991</c:v>
                </c:pt>
              </c:numCache>
            </c:numRef>
          </c:cat>
          <c:val>
            <c:numRef>
              <c:f>'18-4'!$B$6:$B$26</c:f>
              <c:numCache>
                <c:formatCode>0.0000000</c:formatCode>
                <c:ptCount val="21"/>
                <c:pt idx="0">
                  <c:v>-19</c:v>
                </c:pt>
                <c:pt idx="1">
                  <c:v>-15.312999999999999</c:v>
                </c:pt>
                <c:pt idx="2">
                  <c:v>-12.543999999999999</c:v>
                </c:pt>
                <c:pt idx="3">
                  <c:v>-10.530999999999999</c:v>
                </c:pt>
                <c:pt idx="4">
                  <c:v>-9.1119999999999983</c:v>
                </c:pt>
                <c:pt idx="5">
                  <c:v>-8.125</c:v>
                </c:pt>
                <c:pt idx="6">
                  <c:v>-7.4079999999999995</c:v>
                </c:pt>
                <c:pt idx="7">
                  <c:v>-6.7989999999999995</c:v>
                </c:pt>
                <c:pt idx="8">
                  <c:v>-6.1359999999999992</c:v>
                </c:pt>
                <c:pt idx="9">
                  <c:v>-5.2569999999999997</c:v>
                </c:pt>
                <c:pt idx="10">
                  <c:v>-3.9999999999999991</c:v>
                </c:pt>
                <c:pt idx="11">
                  <c:v>-2.2029999999999976</c:v>
                </c:pt>
                <c:pt idx="12">
                  <c:v>0.29600000000000293</c:v>
                </c:pt>
                <c:pt idx="13">
                  <c:v>3.6590000000000042</c:v>
                </c:pt>
                <c:pt idx="14">
                  <c:v>8.0480000000000036</c:v>
                </c:pt>
                <c:pt idx="15">
                  <c:v>13.625</c:v>
                </c:pt>
                <c:pt idx="16">
                  <c:v>20.551999999999992</c:v>
                </c:pt>
                <c:pt idx="17">
                  <c:v>28.990999999999985</c:v>
                </c:pt>
                <c:pt idx="18">
                  <c:v>39.103999999999978</c:v>
                </c:pt>
                <c:pt idx="19">
                  <c:v>51.052999999999969</c:v>
                </c:pt>
                <c:pt idx="20">
                  <c:v>64.999999999999957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74432"/>
        <c:axId val="168675968"/>
      </c:lineChart>
      <c:catAx>
        <c:axId val="168674432"/>
        <c:scaling>
          <c:orientation val="minMax"/>
        </c:scaling>
        <c:delete val="0"/>
        <c:axPos val="t"/>
        <c:majorGridlines/>
        <c:numFmt formatCode="0.00" sourceLinked="0"/>
        <c:majorTickMark val="out"/>
        <c:minorTickMark val="none"/>
        <c:tickLblPos val="nextTo"/>
        <c:crossAx val="168675968"/>
        <c:crosses val="max"/>
        <c:auto val="1"/>
        <c:lblAlgn val="ctr"/>
        <c:lblOffset val="100"/>
        <c:noMultiLvlLbl val="0"/>
      </c:catAx>
      <c:valAx>
        <c:axId val="16867596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168674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823981212874705"/>
          <c:y val="3.8963877454504636E-2"/>
          <c:w val="0.23079831468434867"/>
          <c:h val="6.18151201604022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264584</xdr:colOff>
      <xdr:row>13</xdr:row>
      <xdr:rowOff>52917</xdr:rowOff>
    </xdr:from>
    <xdr:to>
      <xdr:col>11</xdr:col>
      <xdr:colOff>10584</xdr:colOff>
      <xdr:row>32</xdr:row>
      <xdr:rowOff>148576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275167</xdr:colOff>
      <xdr:row>13</xdr:row>
      <xdr:rowOff>52917</xdr:rowOff>
    </xdr:from>
    <xdr:to>
      <xdr:col>11</xdr:col>
      <xdr:colOff>21167</xdr:colOff>
      <xdr:row>32</xdr:row>
      <xdr:rowOff>148576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90" zoomScaleNormal="90" workbookViewId="0">
      <selection activeCell="A2" sqref="A2"/>
    </sheetView>
  </sheetViews>
  <sheetFormatPr defaultRowHeight="15" x14ac:dyDescent="0.25"/>
  <cols>
    <col min="1" max="1" width="5" style="18" customWidth="1"/>
    <col min="2" max="2" width="11.140625" style="17" customWidth="1"/>
    <col min="3" max="3" width="11.5703125" style="2" customWidth="1"/>
    <col min="4" max="4" width="4.28515625" customWidth="1"/>
    <col min="5" max="5" width="9.140625" customWidth="1"/>
  </cols>
  <sheetData>
    <row r="1" spans="1:3" x14ac:dyDescent="0.25">
      <c r="A1" s="15" t="s">
        <v>13</v>
      </c>
      <c r="B1" s="2">
        <v>1</v>
      </c>
      <c r="C1" s="4"/>
    </row>
    <row r="2" spans="1:3" x14ac:dyDescent="0.25">
      <c r="A2" s="15" t="s">
        <v>12</v>
      </c>
      <c r="B2" s="2">
        <v>3</v>
      </c>
      <c r="C2"/>
    </row>
    <row r="3" spans="1:3" x14ac:dyDescent="0.25">
      <c r="A3" s="15" t="s">
        <v>3</v>
      </c>
      <c r="B3" s="19">
        <v>1E-3</v>
      </c>
      <c r="C3"/>
    </row>
    <row r="4" spans="1:3" x14ac:dyDescent="0.25">
      <c r="B4" s="15"/>
    </row>
    <row r="5" spans="1:3" x14ac:dyDescent="0.25">
      <c r="A5" s="20" t="s">
        <v>4</v>
      </c>
      <c r="B5" s="16" t="s">
        <v>9</v>
      </c>
      <c r="C5" s="14"/>
    </row>
    <row r="6" spans="1:3" x14ac:dyDescent="0.25">
      <c r="A6" s="18">
        <v>0</v>
      </c>
      <c r="B6" s="17">
        <f>B2-1</f>
        <v>2</v>
      </c>
    </row>
    <row r="7" spans="1:3" x14ac:dyDescent="0.25">
      <c r="A7" s="18">
        <f>A6+1</f>
        <v>1</v>
      </c>
      <c r="B7" s="17">
        <f>B6/2</f>
        <v>1</v>
      </c>
    </row>
    <row r="8" spans="1:3" x14ac:dyDescent="0.25">
      <c r="A8" s="18">
        <f t="shared" ref="A8:A21" si="0">A7+1</f>
        <v>2</v>
      </c>
      <c r="B8" s="17">
        <f t="shared" ref="B8:B21" si="1">B7/2</f>
        <v>0.5</v>
      </c>
    </row>
    <row r="9" spans="1:3" x14ac:dyDescent="0.25">
      <c r="A9" s="18">
        <f t="shared" si="0"/>
        <v>3</v>
      </c>
      <c r="B9" s="17">
        <f t="shared" si="1"/>
        <v>0.25</v>
      </c>
    </row>
    <row r="10" spans="1:3" x14ac:dyDescent="0.25">
      <c r="A10" s="18">
        <f t="shared" si="0"/>
        <v>4</v>
      </c>
      <c r="B10" s="17">
        <f t="shared" si="1"/>
        <v>0.125</v>
      </c>
    </row>
    <row r="11" spans="1:3" x14ac:dyDescent="0.25">
      <c r="A11" s="18">
        <f t="shared" si="0"/>
        <v>5</v>
      </c>
      <c r="B11" s="17">
        <f t="shared" si="1"/>
        <v>6.25E-2</v>
      </c>
    </row>
    <row r="12" spans="1:3" x14ac:dyDescent="0.25">
      <c r="A12" s="18">
        <f t="shared" si="0"/>
        <v>6</v>
      </c>
      <c r="B12" s="17">
        <f t="shared" si="1"/>
        <v>3.125E-2</v>
      </c>
    </row>
    <row r="13" spans="1:3" x14ac:dyDescent="0.25">
      <c r="A13" s="18">
        <f t="shared" si="0"/>
        <v>7</v>
      </c>
      <c r="B13" s="17">
        <f t="shared" si="1"/>
        <v>1.5625E-2</v>
      </c>
    </row>
    <row r="14" spans="1:3" x14ac:dyDescent="0.25">
      <c r="A14" s="18">
        <f t="shared" si="0"/>
        <v>8</v>
      </c>
      <c r="B14" s="17">
        <f t="shared" si="1"/>
        <v>7.8125E-3</v>
      </c>
    </row>
    <row r="15" spans="1:3" x14ac:dyDescent="0.25">
      <c r="A15" s="18">
        <f t="shared" si="0"/>
        <v>9</v>
      </c>
      <c r="B15" s="17">
        <f t="shared" si="1"/>
        <v>3.90625E-3</v>
      </c>
    </row>
    <row r="16" spans="1:3" x14ac:dyDescent="0.25">
      <c r="A16" s="18">
        <f t="shared" si="0"/>
        <v>10</v>
      </c>
      <c r="B16" s="17">
        <f t="shared" si="1"/>
        <v>1.953125E-3</v>
      </c>
    </row>
    <row r="17" spans="1:2" x14ac:dyDescent="0.25">
      <c r="A17" s="18">
        <f t="shared" si="0"/>
        <v>11</v>
      </c>
      <c r="B17" s="17">
        <f t="shared" si="1"/>
        <v>9.765625E-4</v>
      </c>
    </row>
    <row r="18" spans="1:2" x14ac:dyDescent="0.25">
      <c r="A18" s="18">
        <f t="shared" si="0"/>
        <v>12</v>
      </c>
      <c r="B18" s="17">
        <f t="shared" si="1"/>
        <v>4.8828125E-4</v>
      </c>
    </row>
    <row r="19" spans="1:2" x14ac:dyDescent="0.25">
      <c r="A19" s="18">
        <f t="shared" si="0"/>
        <v>13</v>
      </c>
      <c r="B19" s="17">
        <f t="shared" si="1"/>
        <v>2.44140625E-4</v>
      </c>
    </row>
    <row r="20" spans="1:2" x14ac:dyDescent="0.25">
      <c r="A20" s="18">
        <f t="shared" si="0"/>
        <v>14</v>
      </c>
      <c r="B20" s="17">
        <f t="shared" si="1"/>
        <v>1.220703125E-4</v>
      </c>
    </row>
    <row r="21" spans="1:2" x14ac:dyDescent="0.25">
      <c r="A21" s="18">
        <f t="shared" si="0"/>
        <v>15</v>
      </c>
      <c r="B21" s="17">
        <f t="shared" si="1"/>
        <v>6.103515625E-5</v>
      </c>
    </row>
  </sheetData>
  <conditionalFormatting sqref="A6:B21">
    <cfRule type="expression" dxfId="4" priority="3">
      <formula>$B6&lt;$B$3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activeCell="A3" sqref="A3"/>
    </sheetView>
  </sheetViews>
  <sheetFormatPr defaultRowHeight="15" x14ac:dyDescent="0.25"/>
  <cols>
    <col min="1" max="1" width="7.85546875" style="7" customWidth="1"/>
    <col min="2" max="2" width="14.42578125" style="2" customWidth="1"/>
    <col min="3" max="3" width="4.28515625" customWidth="1"/>
    <col min="5" max="5" width="13.85546875" customWidth="1"/>
    <col min="6" max="6" width="14.28515625" customWidth="1"/>
    <col min="7" max="7" width="14.140625" customWidth="1"/>
    <col min="8" max="8" width="14.28515625" customWidth="1"/>
    <col min="9" max="9" width="14.7109375" customWidth="1"/>
    <col min="10" max="10" width="14" customWidth="1"/>
    <col min="11" max="11" width="13.5703125" customWidth="1"/>
    <col min="12" max="12" width="9.140625" customWidth="1"/>
  </cols>
  <sheetData>
    <row r="1" spans="1:11" x14ac:dyDescent="0.25">
      <c r="A1" s="5" t="s">
        <v>13</v>
      </c>
      <c r="B1" s="2">
        <f>-PI()</f>
        <v>-3.1415926535897931</v>
      </c>
      <c r="C1" s="4"/>
      <c r="H1" s="8"/>
      <c r="I1" s="8"/>
      <c r="J1" s="9" t="s">
        <v>3</v>
      </c>
      <c r="K1" s="10">
        <v>1E-3</v>
      </c>
    </row>
    <row r="2" spans="1:11" x14ac:dyDescent="0.25">
      <c r="A2" s="5" t="s">
        <v>12</v>
      </c>
      <c r="B2" s="2">
        <f>PI()</f>
        <v>3.1415926535897931</v>
      </c>
      <c r="D2" s="11" t="s">
        <v>4</v>
      </c>
      <c r="E2" s="11" t="s">
        <v>5</v>
      </c>
      <c r="F2" s="21" t="s">
        <v>11</v>
      </c>
      <c r="G2" s="11" t="s">
        <v>6</v>
      </c>
      <c r="H2" s="12" t="s">
        <v>7</v>
      </c>
      <c r="I2" s="12" t="str">
        <f>"f(c)"</f>
        <v>f(c)</v>
      </c>
      <c r="J2" s="12" t="s">
        <v>8</v>
      </c>
      <c r="K2" s="12" t="s">
        <v>9</v>
      </c>
    </row>
    <row r="3" spans="1:11" x14ac:dyDescent="0.25">
      <c r="A3" s="5" t="s">
        <v>1</v>
      </c>
      <c r="B3" s="7">
        <f>(B2-B1)/20</f>
        <v>0.31415926535897931</v>
      </c>
      <c r="D3" s="1">
        <v>0</v>
      </c>
      <c r="E3" s="1">
        <v>0</v>
      </c>
      <c r="F3" s="1">
        <f>E3+(G3-E3)/2</f>
        <v>0.25</v>
      </c>
      <c r="G3" s="1">
        <v>0.5</v>
      </c>
      <c r="H3" s="13">
        <f>8*E3-2*COS(E3)</f>
        <v>-2</v>
      </c>
      <c r="I3" s="13">
        <f t="shared" ref="I3:I13" si="0">8*F3-2*COS(F3)</f>
        <v>6.2175156578710533E-2</v>
      </c>
      <c r="J3" s="13">
        <f t="shared" ref="J3:J13" si="1">8*G3-2*COS(G3)</f>
        <v>2.2448348762192545</v>
      </c>
      <c r="K3" s="13">
        <f>G3-E3</f>
        <v>0.5</v>
      </c>
    </row>
    <row r="4" spans="1:11" x14ac:dyDescent="0.25">
      <c r="A4" s="5"/>
      <c r="D4" s="1">
        <f>D3+1</f>
        <v>1</v>
      </c>
      <c r="E4" s="1">
        <f>IF(SIGN(H3)&lt;&gt;SIGN(I3),E3,F3)</f>
        <v>0</v>
      </c>
      <c r="F4" s="1">
        <f t="shared" ref="F4:F13" si="2">E4+(G4-E4)/2</f>
        <v>0.125</v>
      </c>
      <c r="G4" s="1">
        <f>IF(SIGN(H3)&lt;&gt;SIGN(I3),F3,G3)</f>
        <v>0.25</v>
      </c>
      <c r="H4" s="13">
        <f t="shared" ref="H4:H13" si="3">8*E4-2*COS(E4)</f>
        <v>-2</v>
      </c>
      <c r="I4" s="13">
        <f t="shared" si="0"/>
        <v>-0.98439533445865801</v>
      </c>
      <c r="J4" s="13">
        <f t="shared" si="1"/>
        <v>6.2175156578710533E-2</v>
      </c>
      <c r="K4" s="13">
        <f t="shared" ref="K4:K13" si="4">G4-E4</f>
        <v>0.25</v>
      </c>
    </row>
    <row r="5" spans="1:11" x14ac:dyDescent="0.25">
      <c r="A5" s="6" t="s">
        <v>0</v>
      </c>
      <c r="B5" s="3" t="s">
        <v>10</v>
      </c>
      <c r="D5" s="1">
        <f t="shared" ref="D5:D13" si="5">D4+1</f>
        <v>2</v>
      </c>
      <c r="E5" s="1">
        <f t="shared" ref="E5:E13" si="6">IF(SIGN(H4)&lt;&gt;SIGN(I4),E4,F4)</f>
        <v>0.125</v>
      </c>
      <c r="F5" s="1">
        <f t="shared" si="2"/>
        <v>0.1875</v>
      </c>
      <c r="G5" s="1">
        <f t="shared" ref="G5:G13" si="7">IF(SIGN(H4)&lt;&gt;SIGN(I4),F4,G4)</f>
        <v>0.25</v>
      </c>
      <c r="H5" s="13">
        <f t="shared" si="3"/>
        <v>-0.98439533445865801</v>
      </c>
      <c r="I5" s="13">
        <f t="shared" si="0"/>
        <v>-0.46494662620251059</v>
      </c>
      <c r="J5" s="13">
        <f t="shared" si="1"/>
        <v>6.2175156578710533E-2</v>
      </c>
      <c r="K5" s="13">
        <f t="shared" si="4"/>
        <v>0.125</v>
      </c>
    </row>
    <row r="6" spans="1:11" x14ac:dyDescent="0.25">
      <c r="A6" s="7">
        <f>$B$1</f>
        <v>-3.1415926535897931</v>
      </c>
      <c r="B6" s="2">
        <f>8*$A6-2*COS($A6)</f>
        <v>-23.132741228718345</v>
      </c>
      <c r="D6" s="1">
        <f t="shared" si="5"/>
        <v>3</v>
      </c>
      <c r="E6" s="1">
        <f t="shared" si="6"/>
        <v>0.1875</v>
      </c>
      <c r="F6" s="1">
        <f t="shared" si="2"/>
        <v>0.21875</v>
      </c>
      <c r="G6" s="1">
        <f t="shared" si="7"/>
        <v>0.25</v>
      </c>
      <c r="H6" s="13">
        <f t="shared" si="3"/>
        <v>-0.46494662620251059</v>
      </c>
      <c r="I6" s="13">
        <f t="shared" si="0"/>
        <v>-0.20233894773727057</v>
      </c>
      <c r="J6" s="13">
        <f t="shared" si="1"/>
        <v>6.2175156578710533E-2</v>
      </c>
      <c r="K6" s="13">
        <f t="shared" si="4"/>
        <v>6.25E-2</v>
      </c>
    </row>
    <row r="7" spans="1:11" x14ac:dyDescent="0.25">
      <c r="A7" s="7">
        <f>A6+$B$3</f>
        <v>-2.8274333882308138</v>
      </c>
      <c r="B7" s="2">
        <f t="shared" ref="B7:B26" si="8">8*$A7-2*COS($A7)</f>
        <v>-20.717354073256203</v>
      </c>
      <c r="D7" s="1">
        <f t="shared" si="5"/>
        <v>4</v>
      </c>
      <c r="E7" s="1">
        <f t="shared" si="6"/>
        <v>0.21875</v>
      </c>
      <c r="F7" s="1">
        <f t="shared" si="2"/>
        <v>0.234375</v>
      </c>
      <c r="G7" s="1">
        <f t="shared" si="7"/>
        <v>0.25</v>
      </c>
      <c r="H7" s="13">
        <f t="shared" si="3"/>
        <v>-0.20233894773727057</v>
      </c>
      <c r="I7" s="13">
        <f t="shared" si="0"/>
        <v>-7.0319356489825458E-2</v>
      </c>
      <c r="J7" s="13">
        <f t="shared" si="1"/>
        <v>6.2175156578710533E-2</v>
      </c>
      <c r="K7" s="13">
        <f t="shared" si="4"/>
        <v>3.125E-2</v>
      </c>
    </row>
    <row r="8" spans="1:11" x14ac:dyDescent="0.25">
      <c r="A8" s="7">
        <f t="shared" ref="A8:A23" si="9">A7+$B$3</f>
        <v>-2.5132741228718345</v>
      </c>
      <c r="B8" s="2">
        <f t="shared" si="8"/>
        <v>-18.488158994224783</v>
      </c>
      <c r="D8" s="1">
        <f t="shared" si="5"/>
        <v>5</v>
      </c>
      <c r="E8" s="1">
        <f t="shared" si="6"/>
        <v>0.234375</v>
      </c>
      <c r="F8" s="1">
        <f t="shared" si="2"/>
        <v>0.2421875</v>
      </c>
      <c r="G8" s="1">
        <f t="shared" si="7"/>
        <v>0.25</v>
      </c>
      <c r="H8" s="13">
        <f t="shared" si="3"/>
        <v>-7.0319356489825458E-2</v>
      </c>
      <c r="I8" s="13">
        <f t="shared" si="0"/>
        <v>-4.1313535406988233E-3</v>
      </c>
      <c r="J8" s="13">
        <f t="shared" si="1"/>
        <v>6.2175156578710533E-2</v>
      </c>
      <c r="K8" s="13">
        <f t="shared" si="4"/>
        <v>1.5625E-2</v>
      </c>
    </row>
    <row r="9" spans="1:11" x14ac:dyDescent="0.25">
      <c r="A9" s="7">
        <f t="shared" si="9"/>
        <v>-2.1991148575128552</v>
      </c>
      <c r="B9" s="2">
        <f t="shared" si="8"/>
        <v>-16.417348355517895</v>
      </c>
      <c r="D9" s="1">
        <f t="shared" si="5"/>
        <v>6</v>
      </c>
      <c r="E9" s="1">
        <f t="shared" si="6"/>
        <v>0.2421875</v>
      </c>
      <c r="F9" s="1">
        <f t="shared" si="2"/>
        <v>0.24609375</v>
      </c>
      <c r="G9" s="1">
        <f t="shared" si="7"/>
        <v>0.25</v>
      </c>
      <c r="H9" s="13">
        <f t="shared" si="3"/>
        <v>-4.1313535406988233E-3</v>
      </c>
      <c r="I9" s="13">
        <f t="shared" si="0"/>
        <v>2.9007102473969315E-2</v>
      </c>
      <c r="J9" s="13">
        <f t="shared" si="1"/>
        <v>6.2175156578710533E-2</v>
      </c>
      <c r="K9" s="13">
        <f t="shared" si="4"/>
        <v>7.8125E-3</v>
      </c>
    </row>
    <row r="10" spans="1:11" x14ac:dyDescent="0.25">
      <c r="A10" s="7">
        <f t="shared" si="9"/>
        <v>-1.8849555921538759</v>
      </c>
      <c r="B10" s="2">
        <f t="shared" si="8"/>
        <v>-14.461610748481112</v>
      </c>
      <c r="D10" s="1">
        <f t="shared" si="5"/>
        <v>7</v>
      </c>
      <c r="E10" s="1">
        <f t="shared" si="6"/>
        <v>0.2421875</v>
      </c>
      <c r="F10" s="1">
        <f t="shared" si="2"/>
        <v>0.244140625</v>
      </c>
      <c r="G10" s="1">
        <f t="shared" si="7"/>
        <v>0.24609375</v>
      </c>
      <c r="H10" s="13">
        <f t="shared" si="3"/>
        <v>-4.1313535406988233E-3</v>
      </c>
      <c r="I10" s="13">
        <f t="shared" si="0"/>
        <v>1.2434172893815987E-2</v>
      </c>
      <c r="J10" s="13">
        <f t="shared" si="1"/>
        <v>2.9007102473969315E-2</v>
      </c>
      <c r="K10" s="13">
        <f t="shared" si="4"/>
        <v>3.90625E-3</v>
      </c>
    </row>
    <row r="11" spans="1:11" x14ac:dyDescent="0.25">
      <c r="A11" s="7">
        <f t="shared" si="9"/>
        <v>-1.5707963267948966</v>
      </c>
      <c r="B11" s="2">
        <f t="shared" si="8"/>
        <v>-12.566370614359172</v>
      </c>
      <c r="D11" s="1">
        <f t="shared" si="5"/>
        <v>8</v>
      </c>
      <c r="E11" s="1">
        <f t="shared" si="6"/>
        <v>0.2421875</v>
      </c>
      <c r="F11" s="1">
        <f t="shared" si="2"/>
        <v>0.2431640625</v>
      </c>
      <c r="G11" s="1">
        <f t="shared" si="7"/>
        <v>0.244140625</v>
      </c>
      <c r="H11" s="13">
        <f t="shared" si="3"/>
        <v>-4.1313535406988233E-3</v>
      </c>
      <c r="I11" s="13">
        <f t="shared" si="0"/>
        <v>4.1504840584527525E-3</v>
      </c>
      <c r="J11" s="13">
        <f t="shared" si="1"/>
        <v>1.2434172893815987E-2</v>
      </c>
      <c r="K11" s="13">
        <f t="shared" si="4"/>
        <v>1.953125E-3</v>
      </c>
    </row>
    <row r="12" spans="1:11" x14ac:dyDescent="0.25">
      <c r="A12" s="7">
        <f t="shared" si="9"/>
        <v>-1.2566370614359172</v>
      </c>
      <c r="B12" s="2">
        <f t="shared" si="8"/>
        <v>-10.671130480237233</v>
      </c>
      <c r="D12" s="1">
        <f t="shared" si="5"/>
        <v>9</v>
      </c>
      <c r="E12" s="1">
        <f t="shared" si="6"/>
        <v>0.2421875</v>
      </c>
      <c r="F12" s="1">
        <f t="shared" si="2"/>
        <v>0.24267578125</v>
      </c>
      <c r="G12" s="1">
        <f t="shared" si="7"/>
        <v>0.2431640625</v>
      </c>
      <c r="H12" s="13">
        <f t="shared" si="3"/>
        <v>-4.1313535406988233E-3</v>
      </c>
      <c r="I12" s="13">
        <f t="shared" si="0"/>
        <v>9.333826334501083E-6</v>
      </c>
      <c r="J12" s="13">
        <f t="shared" si="1"/>
        <v>4.1504840584527525E-3</v>
      </c>
      <c r="K12" s="13">
        <f t="shared" si="4"/>
        <v>9.765625E-4</v>
      </c>
    </row>
    <row r="13" spans="1:11" x14ac:dyDescent="0.25">
      <c r="A13" s="7">
        <f t="shared" si="9"/>
        <v>-0.94247779607693793</v>
      </c>
      <c r="B13" s="2">
        <f t="shared" si="8"/>
        <v>-8.7153928732004502</v>
      </c>
      <c r="D13" s="1">
        <f t="shared" si="5"/>
        <v>10</v>
      </c>
      <c r="E13" s="1">
        <f t="shared" si="6"/>
        <v>0.2421875</v>
      </c>
      <c r="F13" s="1">
        <f t="shared" si="2"/>
        <v>0.242431640625</v>
      </c>
      <c r="G13" s="1">
        <f t="shared" si="7"/>
        <v>0.24267578125</v>
      </c>
      <c r="H13" s="13">
        <f t="shared" si="3"/>
        <v>-4.1313535406988233E-3</v>
      </c>
      <c r="I13" s="13">
        <f t="shared" si="0"/>
        <v>-2.0610677188137583E-3</v>
      </c>
      <c r="J13" s="13">
        <f t="shared" si="1"/>
        <v>9.333826334501083E-6</v>
      </c>
      <c r="K13" s="13">
        <f t="shared" si="4"/>
        <v>4.8828125E-4</v>
      </c>
    </row>
    <row r="14" spans="1:11" x14ac:dyDescent="0.25">
      <c r="A14" s="7">
        <f t="shared" si="9"/>
        <v>-0.62831853071795862</v>
      </c>
      <c r="B14" s="2">
        <f t="shared" si="8"/>
        <v>-6.6445822344935639</v>
      </c>
    </row>
    <row r="15" spans="1:11" x14ac:dyDescent="0.25">
      <c r="A15" s="7">
        <f t="shared" si="9"/>
        <v>-0.31415926535897931</v>
      </c>
      <c r="B15" s="2">
        <f t="shared" si="8"/>
        <v>-4.4153871554621418</v>
      </c>
    </row>
    <row r="16" spans="1:11" x14ac:dyDescent="0.25">
      <c r="A16" s="7">
        <f t="shared" si="9"/>
        <v>0</v>
      </c>
      <c r="B16" s="2">
        <f t="shared" si="8"/>
        <v>-2</v>
      </c>
    </row>
    <row r="17" spans="1:2" x14ac:dyDescent="0.25">
      <c r="A17" s="7">
        <f t="shared" si="9"/>
        <v>0.31415926535897931</v>
      </c>
      <c r="B17" s="2">
        <f t="shared" si="8"/>
        <v>0.61116109028152743</v>
      </c>
    </row>
    <row r="18" spans="1:2" x14ac:dyDescent="0.25">
      <c r="A18" s="7">
        <f t="shared" si="9"/>
        <v>0.62831853071795862</v>
      </c>
      <c r="B18" s="2">
        <f t="shared" si="8"/>
        <v>3.4085142569937741</v>
      </c>
    </row>
    <row r="19" spans="1:2" x14ac:dyDescent="0.25">
      <c r="A19" s="7">
        <f t="shared" si="9"/>
        <v>0.94247779607693793</v>
      </c>
      <c r="B19" s="2">
        <f t="shared" si="8"/>
        <v>6.3642518640305568</v>
      </c>
    </row>
    <row r="20" spans="1:2" x14ac:dyDescent="0.25">
      <c r="A20" s="7">
        <f t="shared" si="9"/>
        <v>1.2566370614359172</v>
      </c>
      <c r="B20" s="2">
        <f t="shared" si="8"/>
        <v>9.4350625027374431</v>
      </c>
    </row>
    <row r="21" spans="1:2" x14ac:dyDescent="0.25">
      <c r="A21" s="7">
        <f t="shared" si="9"/>
        <v>1.5707963267948966</v>
      </c>
      <c r="B21" s="2">
        <f t="shared" si="8"/>
        <v>12.566370614359172</v>
      </c>
    </row>
    <row r="22" spans="1:2" x14ac:dyDescent="0.25">
      <c r="A22" s="7">
        <f t="shared" si="9"/>
        <v>1.8849555921538759</v>
      </c>
      <c r="B22" s="2">
        <f t="shared" si="8"/>
        <v>15.697678725980902</v>
      </c>
    </row>
    <row r="23" spans="1:2" x14ac:dyDescent="0.25">
      <c r="A23" s="7">
        <f t="shared" si="9"/>
        <v>2.1991148575128552</v>
      </c>
      <c r="B23" s="2">
        <f t="shared" si="8"/>
        <v>18.768489364687788</v>
      </c>
    </row>
    <row r="24" spans="1:2" x14ac:dyDescent="0.25">
      <c r="A24" s="7">
        <f t="shared" ref="A24" si="10">A23+$B$3</f>
        <v>2.5132741228718345</v>
      </c>
      <c r="B24" s="2">
        <f t="shared" si="8"/>
        <v>21.724226971724569</v>
      </c>
    </row>
    <row r="25" spans="1:2" x14ac:dyDescent="0.25">
      <c r="A25" s="7">
        <f t="shared" ref="A25:A26" si="11">A24+$B$3</f>
        <v>2.8274333882308138</v>
      </c>
      <c r="B25" s="2">
        <f t="shared" si="8"/>
        <v>24.521580138436818</v>
      </c>
    </row>
    <row r="26" spans="1:2" x14ac:dyDescent="0.25">
      <c r="A26" s="7">
        <f t="shared" si="11"/>
        <v>3.1415926535897931</v>
      </c>
      <c r="B26" s="2">
        <f t="shared" si="8"/>
        <v>27.132741228718345</v>
      </c>
    </row>
  </sheetData>
  <conditionalFormatting sqref="K3:K13">
    <cfRule type="expression" dxfId="3" priority="2">
      <formula>$K3&lt;$K$1</formula>
    </cfRule>
  </conditionalFormatting>
  <conditionalFormatting sqref="F3:F13">
    <cfRule type="expression" dxfId="2" priority="1">
      <formula>$K3&lt;$K$1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7.85546875" style="7" customWidth="1"/>
    <col min="2" max="2" width="14.42578125" style="2" customWidth="1"/>
    <col min="3" max="3" width="4.28515625" customWidth="1"/>
    <col min="5" max="5" width="13.85546875" customWidth="1"/>
    <col min="6" max="6" width="14.28515625" customWidth="1"/>
    <col min="7" max="7" width="14.140625" customWidth="1"/>
    <col min="8" max="8" width="14.28515625" customWidth="1"/>
    <col min="9" max="9" width="14.7109375" customWidth="1"/>
    <col min="10" max="10" width="14" customWidth="1"/>
    <col min="11" max="11" width="13.5703125" customWidth="1"/>
    <col min="12" max="12" width="9.140625" customWidth="1"/>
  </cols>
  <sheetData>
    <row r="1" spans="1:11" x14ac:dyDescent="0.25">
      <c r="A1" s="5" t="s">
        <v>13</v>
      </c>
      <c r="B1" s="2">
        <f>-2</f>
        <v>-2</v>
      </c>
      <c r="C1" s="4"/>
      <c r="H1" s="8"/>
      <c r="I1" s="8"/>
      <c r="J1" s="9" t="s">
        <v>3</v>
      </c>
      <c r="K1" s="10">
        <v>0.01</v>
      </c>
    </row>
    <row r="2" spans="1:11" x14ac:dyDescent="0.25">
      <c r="A2" s="5" t="s">
        <v>12</v>
      </c>
      <c r="B2" s="2">
        <v>4</v>
      </c>
      <c r="D2" s="11" t="s">
        <v>4</v>
      </c>
      <c r="E2" s="11" t="s">
        <v>5</v>
      </c>
      <c r="F2" s="21" t="s">
        <v>11</v>
      </c>
      <c r="G2" s="11" t="s">
        <v>6</v>
      </c>
      <c r="H2" s="12" t="s">
        <v>7</v>
      </c>
      <c r="I2" s="12" t="str">
        <f>"f(c)"</f>
        <v>f(c)</v>
      </c>
      <c r="J2" s="12" t="s">
        <v>8</v>
      </c>
      <c r="K2" s="12" t="s">
        <v>9</v>
      </c>
    </row>
    <row r="3" spans="1:11" x14ac:dyDescent="0.25">
      <c r="A3" s="5" t="s">
        <v>1</v>
      </c>
      <c r="B3" s="7">
        <f>(B2-B1)/20</f>
        <v>0.3</v>
      </c>
      <c r="D3" s="1">
        <v>0</v>
      </c>
      <c r="E3" s="1">
        <v>1.3</v>
      </c>
      <c r="F3" s="1">
        <f>E3+(G3-E3)/2</f>
        <v>1.6</v>
      </c>
      <c r="G3" s="1">
        <v>1.9</v>
      </c>
      <c r="H3" s="13">
        <f>E3^3+2*E3-7</f>
        <v>-2.2029999999999994</v>
      </c>
      <c r="I3" s="13">
        <f t="shared" ref="I3:J13" si="0">F3^3+2*F3-7</f>
        <v>0.29600000000000115</v>
      </c>
      <c r="J3" s="13">
        <f t="shared" si="0"/>
        <v>3.6589999999999989</v>
      </c>
      <c r="K3" s="13">
        <f>G3-E3</f>
        <v>0.59999999999999987</v>
      </c>
    </row>
    <row r="4" spans="1:11" x14ac:dyDescent="0.25">
      <c r="A4" s="5"/>
      <c r="D4" s="1">
        <f>D3+1</f>
        <v>1</v>
      </c>
      <c r="E4" s="1">
        <f>IF(SIGN(H3)&lt;&gt;SIGN(I3),E3,F3)</f>
        <v>1.3</v>
      </c>
      <c r="F4" s="1">
        <f t="shared" ref="F4:F13" si="1">E4+(G4-E4)/2</f>
        <v>1.4500000000000002</v>
      </c>
      <c r="G4" s="1">
        <f>IF(SIGN(H3)&lt;&gt;SIGN(I3),F3,G3)</f>
        <v>1.6</v>
      </c>
      <c r="H4" s="13">
        <f t="shared" ref="H4:H13" si="2">E4^3+2*E4-7</f>
        <v>-2.2029999999999994</v>
      </c>
      <c r="I4" s="13">
        <f t="shared" si="0"/>
        <v>-1.0513749999999984</v>
      </c>
      <c r="J4" s="13">
        <f t="shared" si="0"/>
        <v>0.29600000000000115</v>
      </c>
      <c r="K4" s="13">
        <f t="shared" ref="K4:K13" si="3">G4-E4</f>
        <v>0.30000000000000004</v>
      </c>
    </row>
    <row r="5" spans="1:11" x14ac:dyDescent="0.25">
      <c r="A5" s="6" t="s">
        <v>0</v>
      </c>
      <c r="B5" s="3" t="s">
        <v>2</v>
      </c>
      <c r="D5" s="1">
        <f t="shared" ref="D5:D13" si="4">D4+1</f>
        <v>2</v>
      </c>
      <c r="E5" s="1">
        <f t="shared" ref="E5:E13" si="5">IF(SIGN(H4)&lt;&gt;SIGN(I4),E4,F4)</f>
        <v>1.4500000000000002</v>
      </c>
      <c r="F5" s="1">
        <f t="shared" si="1"/>
        <v>1.5250000000000001</v>
      </c>
      <c r="G5" s="1">
        <f t="shared" ref="G5:G13" si="6">IF(SIGN(H4)&lt;&gt;SIGN(I4),F4,G4)</f>
        <v>1.6</v>
      </c>
      <c r="H5" s="13">
        <f t="shared" si="2"/>
        <v>-1.0513749999999984</v>
      </c>
      <c r="I5" s="13">
        <f t="shared" si="0"/>
        <v>-0.40342187499999849</v>
      </c>
      <c r="J5" s="13">
        <f t="shared" si="0"/>
        <v>0.29600000000000115</v>
      </c>
      <c r="K5" s="13">
        <f t="shared" si="3"/>
        <v>0.14999999999999991</v>
      </c>
    </row>
    <row r="6" spans="1:11" x14ac:dyDescent="0.25">
      <c r="A6" s="7">
        <f>$B$1</f>
        <v>-2</v>
      </c>
      <c r="B6" s="2">
        <f>$A6^3+2*$A6-7</f>
        <v>-19</v>
      </c>
      <c r="D6" s="1">
        <f t="shared" si="4"/>
        <v>3</v>
      </c>
      <c r="E6" s="1">
        <f t="shared" si="5"/>
        <v>1.5250000000000001</v>
      </c>
      <c r="F6" s="1">
        <f t="shared" si="1"/>
        <v>1.5625</v>
      </c>
      <c r="G6" s="1">
        <f t="shared" si="6"/>
        <v>1.6</v>
      </c>
      <c r="H6" s="13">
        <f t="shared" si="2"/>
        <v>-0.40342187499999849</v>
      </c>
      <c r="I6" s="13">
        <f t="shared" si="0"/>
        <v>-6.0302734375E-2</v>
      </c>
      <c r="J6" s="13">
        <f t="shared" si="0"/>
        <v>0.29600000000000115</v>
      </c>
      <c r="K6" s="13">
        <f t="shared" si="3"/>
        <v>7.4999999999999956E-2</v>
      </c>
    </row>
    <row r="7" spans="1:11" x14ac:dyDescent="0.25">
      <c r="A7" s="7">
        <f>A6+$B$3</f>
        <v>-1.7</v>
      </c>
      <c r="B7" s="2">
        <f>$A7^3+2*$A7-7</f>
        <v>-15.312999999999999</v>
      </c>
      <c r="D7" s="1">
        <f t="shared" si="4"/>
        <v>4</v>
      </c>
      <c r="E7" s="1">
        <f t="shared" si="5"/>
        <v>1.5625</v>
      </c>
      <c r="F7" s="1">
        <f t="shared" si="1"/>
        <v>1.58125</v>
      </c>
      <c r="G7" s="1">
        <f t="shared" si="6"/>
        <v>1.6</v>
      </c>
      <c r="H7" s="13">
        <f t="shared" si="2"/>
        <v>-6.0302734375E-2</v>
      </c>
      <c r="I7" s="13">
        <f t="shared" si="0"/>
        <v>0.1161809082031251</v>
      </c>
      <c r="J7" s="13">
        <f t="shared" si="0"/>
        <v>0.29600000000000115</v>
      </c>
      <c r="K7" s="13">
        <f t="shared" si="3"/>
        <v>3.7500000000000089E-2</v>
      </c>
    </row>
    <row r="8" spans="1:11" x14ac:dyDescent="0.25">
      <c r="A8" s="7">
        <f t="shared" ref="A8:A26" si="7">A7+$B$3</f>
        <v>-1.4</v>
      </c>
      <c r="B8" s="2">
        <f t="shared" ref="B8:B26" si="8">$A8^3+2*$A8-7</f>
        <v>-12.543999999999999</v>
      </c>
      <c r="D8" s="1">
        <f t="shared" si="4"/>
        <v>5</v>
      </c>
      <c r="E8" s="1">
        <f t="shared" si="5"/>
        <v>1.5625</v>
      </c>
      <c r="F8" s="1">
        <f t="shared" si="1"/>
        <v>1.5718749999999999</v>
      </c>
      <c r="G8" s="1">
        <f t="shared" si="6"/>
        <v>1.58125</v>
      </c>
      <c r="H8" s="13">
        <f t="shared" si="2"/>
        <v>-6.0302734375E-2</v>
      </c>
      <c r="I8" s="13">
        <f t="shared" si="0"/>
        <v>2.7524627685545866E-2</v>
      </c>
      <c r="J8" s="13">
        <f t="shared" si="0"/>
        <v>0.1161809082031251</v>
      </c>
      <c r="K8" s="13">
        <f t="shared" si="3"/>
        <v>1.8750000000000044E-2</v>
      </c>
    </row>
    <row r="9" spans="1:11" x14ac:dyDescent="0.25">
      <c r="A9" s="7">
        <f t="shared" si="7"/>
        <v>-1.0999999999999999</v>
      </c>
      <c r="B9" s="2">
        <f t="shared" si="8"/>
        <v>-10.530999999999999</v>
      </c>
      <c r="D9" s="1">
        <f t="shared" si="4"/>
        <v>6</v>
      </c>
      <c r="E9" s="1">
        <f t="shared" si="5"/>
        <v>1.5625</v>
      </c>
      <c r="F9" s="1">
        <f t="shared" si="1"/>
        <v>1.5671875</v>
      </c>
      <c r="G9" s="1">
        <f t="shared" si="6"/>
        <v>1.5718749999999999</v>
      </c>
      <c r="H9" s="13">
        <f t="shared" si="2"/>
        <v>-6.0302734375E-2</v>
      </c>
      <c r="I9" s="13">
        <f t="shared" si="0"/>
        <v>-1.6492359161377479E-2</v>
      </c>
      <c r="J9" s="13">
        <f t="shared" si="0"/>
        <v>2.7524627685545866E-2</v>
      </c>
      <c r="K9" s="13">
        <f t="shared" si="3"/>
        <v>9.3749999999999112E-3</v>
      </c>
    </row>
    <row r="10" spans="1:11" x14ac:dyDescent="0.25">
      <c r="A10" s="7">
        <f t="shared" si="7"/>
        <v>-0.79999999999999982</v>
      </c>
      <c r="B10" s="2">
        <f t="shared" si="8"/>
        <v>-9.1119999999999983</v>
      </c>
      <c r="D10" s="1">
        <f t="shared" si="4"/>
        <v>7</v>
      </c>
      <c r="E10" s="1">
        <f t="shared" si="5"/>
        <v>1.5671875</v>
      </c>
      <c r="F10" s="1">
        <f t="shared" si="1"/>
        <v>1.5695312499999998</v>
      </c>
      <c r="G10" s="1">
        <f t="shared" si="6"/>
        <v>1.5718749999999999</v>
      </c>
      <c r="H10" s="13">
        <f t="shared" si="2"/>
        <v>-1.6492359161377479E-2</v>
      </c>
      <c r="I10" s="13">
        <f t="shared" si="0"/>
        <v>5.4902691841114404E-3</v>
      </c>
      <c r="J10" s="13">
        <f t="shared" si="0"/>
        <v>2.7524627685545866E-2</v>
      </c>
      <c r="K10" s="13">
        <f t="shared" si="3"/>
        <v>4.6874999999999556E-3</v>
      </c>
    </row>
    <row r="11" spans="1:11" x14ac:dyDescent="0.25">
      <c r="A11" s="7">
        <f t="shared" si="7"/>
        <v>-0.49999999999999983</v>
      </c>
      <c r="B11" s="2">
        <f t="shared" si="8"/>
        <v>-8.125</v>
      </c>
      <c r="D11" s="1">
        <f t="shared" si="4"/>
        <v>8</v>
      </c>
      <c r="E11" s="1">
        <f t="shared" si="5"/>
        <v>1.5671875</v>
      </c>
      <c r="F11" s="1">
        <f t="shared" si="1"/>
        <v>1.568359375</v>
      </c>
      <c r="G11" s="1">
        <f t="shared" si="6"/>
        <v>1.5695312499999998</v>
      </c>
      <c r="H11" s="13">
        <f t="shared" si="2"/>
        <v>-1.6492359161377479E-2</v>
      </c>
      <c r="I11" s="13">
        <f t="shared" si="0"/>
        <v>-5.5075064301490784E-3</v>
      </c>
      <c r="J11" s="13">
        <f t="shared" si="0"/>
        <v>5.4902691841114404E-3</v>
      </c>
      <c r="K11" s="13">
        <f t="shared" si="3"/>
        <v>2.3437499999998668E-3</v>
      </c>
    </row>
    <row r="12" spans="1:11" x14ac:dyDescent="0.25">
      <c r="A12" s="7">
        <f t="shared" si="7"/>
        <v>-0.19999999999999984</v>
      </c>
      <c r="B12" s="2">
        <f t="shared" si="8"/>
        <v>-7.4079999999999995</v>
      </c>
      <c r="D12" s="1">
        <f t="shared" si="4"/>
        <v>9</v>
      </c>
      <c r="E12" s="1">
        <f t="shared" si="5"/>
        <v>1.568359375</v>
      </c>
      <c r="F12" s="1">
        <f t="shared" si="1"/>
        <v>1.5689453124999999</v>
      </c>
      <c r="G12" s="1">
        <f t="shared" si="6"/>
        <v>1.5695312499999998</v>
      </c>
      <c r="H12" s="13">
        <f t="shared" si="2"/>
        <v>-5.5075064301490784E-3</v>
      </c>
      <c r="I12" s="13">
        <f t="shared" si="0"/>
        <v>-1.0234586895307984E-5</v>
      </c>
      <c r="J12" s="13">
        <f t="shared" si="0"/>
        <v>5.4902691841114404E-3</v>
      </c>
      <c r="K12" s="13">
        <f t="shared" si="3"/>
        <v>1.1718749999998224E-3</v>
      </c>
    </row>
    <row r="13" spans="1:11" x14ac:dyDescent="0.25">
      <c r="A13" s="7">
        <f t="shared" si="7"/>
        <v>0.10000000000000014</v>
      </c>
      <c r="B13" s="2">
        <f t="shared" si="8"/>
        <v>-6.7989999999999995</v>
      </c>
      <c r="D13" s="1">
        <f t="shared" si="4"/>
        <v>10</v>
      </c>
      <c r="E13" s="1">
        <f t="shared" si="5"/>
        <v>1.5689453124999999</v>
      </c>
      <c r="F13" s="1">
        <f t="shared" si="1"/>
        <v>1.5692382812499999</v>
      </c>
      <c r="G13" s="1">
        <f t="shared" si="6"/>
        <v>1.5695312499999998</v>
      </c>
      <c r="H13" s="13">
        <f t="shared" si="2"/>
        <v>-1.0234586895307984E-5</v>
      </c>
      <c r="I13" s="13">
        <f t="shared" si="0"/>
        <v>2.7396132322010658E-3</v>
      </c>
      <c r="J13" s="13">
        <f t="shared" si="0"/>
        <v>5.4902691841114404E-3</v>
      </c>
      <c r="K13" s="13">
        <f t="shared" si="3"/>
        <v>5.8593749999991118E-4</v>
      </c>
    </row>
    <row r="14" spans="1:11" x14ac:dyDescent="0.25">
      <c r="A14" s="7">
        <f t="shared" si="7"/>
        <v>0.40000000000000013</v>
      </c>
      <c r="B14" s="2">
        <f t="shared" si="8"/>
        <v>-6.1359999999999992</v>
      </c>
    </row>
    <row r="15" spans="1:11" x14ac:dyDescent="0.25">
      <c r="A15" s="7">
        <f t="shared" si="7"/>
        <v>0.70000000000000018</v>
      </c>
      <c r="B15" s="2">
        <f t="shared" si="8"/>
        <v>-5.2569999999999997</v>
      </c>
    </row>
    <row r="16" spans="1:11" x14ac:dyDescent="0.25">
      <c r="A16" s="7">
        <f t="shared" si="7"/>
        <v>1.0000000000000002</v>
      </c>
      <c r="B16" s="2">
        <f t="shared" si="8"/>
        <v>-3.9999999999999991</v>
      </c>
    </row>
    <row r="17" spans="1:2" x14ac:dyDescent="0.25">
      <c r="A17" s="7">
        <f t="shared" si="7"/>
        <v>1.3000000000000003</v>
      </c>
      <c r="B17" s="2">
        <f t="shared" si="8"/>
        <v>-2.2029999999999976</v>
      </c>
    </row>
    <row r="18" spans="1:2" x14ac:dyDescent="0.25">
      <c r="A18" s="7">
        <f t="shared" si="7"/>
        <v>1.6000000000000003</v>
      </c>
      <c r="B18" s="2">
        <f t="shared" si="8"/>
        <v>0.29600000000000293</v>
      </c>
    </row>
    <row r="19" spans="1:2" x14ac:dyDescent="0.25">
      <c r="A19" s="7">
        <f t="shared" si="7"/>
        <v>1.9000000000000004</v>
      </c>
      <c r="B19" s="2">
        <f t="shared" si="8"/>
        <v>3.6590000000000042</v>
      </c>
    </row>
    <row r="20" spans="1:2" x14ac:dyDescent="0.25">
      <c r="A20" s="7">
        <f t="shared" si="7"/>
        <v>2.2000000000000002</v>
      </c>
      <c r="B20" s="2">
        <f t="shared" si="8"/>
        <v>8.0480000000000036</v>
      </c>
    </row>
    <row r="21" spans="1:2" x14ac:dyDescent="0.25">
      <c r="A21" s="7">
        <f t="shared" si="7"/>
        <v>2.5</v>
      </c>
      <c r="B21" s="2">
        <f t="shared" si="8"/>
        <v>13.625</v>
      </c>
    </row>
    <row r="22" spans="1:2" x14ac:dyDescent="0.25">
      <c r="A22" s="7">
        <f t="shared" si="7"/>
        <v>2.8</v>
      </c>
      <c r="B22" s="2">
        <f t="shared" si="8"/>
        <v>20.551999999999992</v>
      </c>
    </row>
    <row r="23" spans="1:2" x14ac:dyDescent="0.25">
      <c r="A23" s="7">
        <f t="shared" si="7"/>
        <v>3.0999999999999996</v>
      </c>
      <c r="B23" s="2">
        <f t="shared" si="8"/>
        <v>28.990999999999985</v>
      </c>
    </row>
    <row r="24" spans="1:2" x14ac:dyDescent="0.25">
      <c r="A24" s="7">
        <f t="shared" si="7"/>
        <v>3.3999999999999995</v>
      </c>
      <c r="B24" s="2">
        <f t="shared" si="8"/>
        <v>39.103999999999978</v>
      </c>
    </row>
    <row r="25" spans="1:2" x14ac:dyDescent="0.25">
      <c r="A25" s="7">
        <f t="shared" si="7"/>
        <v>3.6999999999999993</v>
      </c>
      <c r="B25" s="2">
        <f t="shared" si="8"/>
        <v>51.052999999999969</v>
      </c>
    </row>
    <row r="26" spans="1:2" x14ac:dyDescent="0.25">
      <c r="A26" s="7">
        <f t="shared" si="7"/>
        <v>3.9999999999999991</v>
      </c>
      <c r="B26" s="2">
        <f t="shared" si="8"/>
        <v>64.999999999999957</v>
      </c>
    </row>
  </sheetData>
  <conditionalFormatting sqref="K3:K13">
    <cfRule type="expression" dxfId="1" priority="2">
      <formula>$K3&lt;$K$1</formula>
    </cfRule>
  </conditionalFormatting>
  <conditionalFormatting sqref="F3:F13">
    <cfRule type="expression" dxfId="0" priority="1">
      <formula>$K3&lt;$K$1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18-1</vt:lpstr>
      <vt:lpstr>18-2</vt:lpstr>
      <vt:lpstr>18-4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2021-03-29T15:20:43Z</dcterms:created>
  <dcterms:modified xsi:type="dcterms:W3CDTF">2021-03-29T19:45:10Z</dcterms:modified>
</cp:coreProperties>
</file>