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20" windowWidth="19335" windowHeight="7815" activeTab="1"/>
  </bookViews>
  <sheets>
    <sheet name="Лист1" sheetId="2" r:id="rId1"/>
    <sheet name="Лист2" sheetId="3" r:id="rId2"/>
    <sheet name="Лист3" sheetId="5" r:id="rId3"/>
  </sheets>
  <calcPr calcId="145621"/>
</workbook>
</file>

<file path=xl/calcChain.xml><?xml version="1.0" encoding="utf-8"?>
<calcChain xmlns="http://schemas.openxmlformats.org/spreadsheetml/2006/main">
  <c r="I6" i="3" l="1"/>
  <c r="I5" i="3"/>
  <c r="I4" i="3"/>
  <c r="I3" i="3"/>
  <c r="I2" i="3"/>
  <c r="L2" i="2"/>
  <c r="B4" i="2"/>
  <c r="B5" i="2" s="1"/>
  <c r="B6" i="2" s="1"/>
  <c r="B7" i="2" s="1"/>
  <c r="B8" i="2" s="1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3" i="2"/>
  <c r="E3" i="5" l="1"/>
  <c r="E4" i="5" s="1"/>
  <c r="E5" i="5" s="1"/>
  <c r="E6" i="5" s="1"/>
  <c r="E7" i="5" s="1"/>
  <c r="E8" i="5" s="1"/>
  <c r="E9" i="5" s="1"/>
  <c r="E10" i="5" s="1"/>
  <c r="E11" i="5" s="1"/>
  <c r="E12" i="5" s="1"/>
  <c r="E13" i="5" s="1"/>
  <c r="E14" i="5" s="1"/>
  <c r="E15" i="5" s="1"/>
  <c r="E16" i="5" s="1"/>
  <c r="E17" i="5" s="1"/>
  <c r="E18" i="5" s="1"/>
  <c r="E19" i="5" s="1"/>
  <c r="E20" i="5" s="1"/>
  <c r="E21" i="5" s="1"/>
  <c r="E22" i="5" s="1"/>
  <c r="E23" i="5" s="1"/>
  <c r="E24" i="5" s="1"/>
  <c r="E25" i="5" s="1"/>
  <c r="E26" i="5" s="1"/>
  <c r="E27" i="5" s="1"/>
  <c r="E28" i="5" s="1"/>
  <c r="E29" i="5" s="1"/>
  <c r="E30" i="5" s="1"/>
  <c r="E31" i="5" s="1"/>
  <c r="E32" i="5" s="1"/>
  <c r="E33" i="5" s="1"/>
  <c r="E34" i="5" s="1"/>
  <c r="E35" i="5" s="1"/>
  <c r="E36" i="5" s="1"/>
  <c r="E37" i="5" s="1"/>
  <c r="E38" i="5" s="1"/>
  <c r="E39" i="5" s="1"/>
  <c r="E40" i="5" s="1"/>
  <c r="E41" i="5" s="1"/>
  <c r="D3" i="5"/>
  <c r="D4" i="5" s="1"/>
  <c r="D5" i="5" s="1"/>
  <c r="D6" i="5" s="1"/>
  <c r="D7" i="5" s="1"/>
  <c r="D8" i="5" s="1"/>
  <c r="D9" i="5" s="1"/>
  <c r="D10" i="5" s="1"/>
  <c r="D11" i="5" s="1"/>
  <c r="D12" i="5" s="1"/>
  <c r="D13" i="5" s="1"/>
  <c r="D14" i="5" s="1"/>
  <c r="D15" i="5" s="1"/>
  <c r="D16" i="5" s="1"/>
  <c r="D17" i="5" s="1"/>
  <c r="D18" i="5" s="1"/>
  <c r="D19" i="5" s="1"/>
  <c r="D20" i="5" s="1"/>
  <c r="D21" i="5" s="1"/>
  <c r="D22" i="5" s="1"/>
  <c r="D23" i="5" s="1"/>
  <c r="D24" i="5" s="1"/>
  <c r="D25" i="5" s="1"/>
  <c r="D26" i="5" s="1"/>
  <c r="D27" i="5" s="1"/>
  <c r="D28" i="5" s="1"/>
  <c r="D29" i="5" s="1"/>
  <c r="D30" i="5" s="1"/>
  <c r="D31" i="5" s="1"/>
  <c r="D32" i="5" s="1"/>
  <c r="D33" i="5" s="1"/>
  <c r="D34" i="5" s="1"/>
  <c r="D35" i="5" s="1"/>
  <c r="D36" i="5" s="1"/>
  <c r="D37" i="5" s="1"/>
  <c r="D38" i="5" s="1"/>
  <c r="D39" i="5" s="1"/>
  <c r="D40" i="5" s="1"/>
  <c r="D41" i="5" s="1"/>
  <c r="C3" i="5"/>
  <c r="C4" i="5" s="1"/>
  <c r="C5" i="5" s="1"/>
  <c r="C6" i="5" s="1"/>
  <c r="C7" i="5" s="1"/>
  <c r="C8" i="5" s="1"/>
  <c r="C9" i="5" s="1"/>
  <c r="C10" i="5" s="1"/>
  <c r="C11" i="5" s="1"/>
  <c r="C12" i="5" s="1"/>
  <c r="C13" i="5" s="1"/>
  <c r="C14" i="5" s="1"/>
  <c r="C15" i="5" s="1"/>
  <c r="C16" i="5" s="1"/>
  <c r="C17" i="5" s="1"/>
  <c r="C18" i="5" s="1"/>
  <c r="C19" i="5" s="1"/>
  <c r="C20" i="5" s="1"/>
  <c r="C21" i="5" s="1"/>
  <c r="C22" i="5" s="1"/>
  <c r="C23" i="5" s="1"/>
  <c r="C24" i="5" s="1"/>
  <c r="C25" i="5" s="1"/>
  <c r="C26" i="5" s="1"/>
  <c r="C27" i="5" s="1"/>
  <c r="C28" i="5" s="1"/>
  <c r="C29" i="5" s="1"/>
  <c r="C30" i="5" s="1"/>
  <c r="C31" i="5" s="1"/>
  <c r="C32" i="5" s="1"/>
  <c r="C33" i="5" s="1"/>
  <c r="C34" i="5" s="1"/>
  <c r="C35" i="5" s="1"/>
  <c r="C36" i="5" s="1"/>
  <c r="C37" i="5" s="1"/>
  <c r="C38" i="5" s="1"/>
  <c r="C39" i="5" s="1"/>
  <c r="C40" i="5" s="1"/>
  <c r="C41" i="5" s="1"/>
  <c r="B3" i="5"/>
  <c r="B4" i="5" s="1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K5" i="5"/>
  <c r="J5" i="5"/>
  <c r="I5" i="5"/>
  <c r="H5" i="5"/>
  <c r="K4" i="5"/>
  <c r="J4" i="5"/>
  <c r="I4" i="5"/>
  <c r="H4" i="5"/>
  <c r="K3" i="5"/>
  <c r="J3" i="5"/>
  <c r="I3" i="5"/>
  <c r="H3" i="5"/>
  <c r="A3" i="5"/>
  <c r="A4" i="5" s="1"/>
  <c r="A5" i="5" s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K2" i="5"/>
  <c r="J2" i="5"/>
  <c r="I2" i="5"/>
  <c r="H2" i="5"/>
  <c r="H5" i="2" l="1"/>
  <c r="G5" i="2"/>
  <c r="F5" i="2"/>
  <c r="E5" i="2"/>
  <c r="H4" i="2"/>
  <c r="G4" i="2"/>
  <c r="F4" i="2"/>
  <c r="E4" i="2"/>
  <c r="H3" i="2"/>
  <c r="G3" i="2"/>
  <c r="F3" i="2"/>
  <c r="E3" i="2"/>
  <c r="H2" i="2"/>
  <c r="G2" i="2"/>
  <c r="J2" i="2" s="1"/>
  <c r="M2" i="2" s="1"/>
  <c r="N2" i="2" s="1"/>
  <c r="F2" i="2"/>
  <c r="E2" i="2"/>
  <c r="K2" i="2" l="1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</calcChain>
</file>

<file path=xl/sharedStrings.xml><?xml version="1.0" encoding="utf-8"?>
<sst xmlns="http://schemas.openxmlformats.org/spreadsheetml/2006/main" count="45" uniqueCount="26">
  <si>
    <t>Улица</t>
  </si>
  <si>
    <t>Лестница1</t>
  </si>
  <si>
    <t>Легенда, неделя…</t>
  </si>
  <si>
    <t>Иванов</t>
  </si>
  <si>
    <t>позапрошлая и далее</t>
  </si>
  <si>
    <t>Петров</t>
  </si>
  <si>
    <t>прошлая</t>
  </si>
  <si>
    <t>Сидоров</t>
  </si>
  <si>
    <t>текущая</t>
  </si>
  <si>
    <t>Пучков</t>
  </si>
  <si>
    <t>следующая</t>
  </si>
  <si>
    <t>Сачков</t>
  </si>
  <si>
    <t>через неделю</t>
  </si>
  <si>
    <t>Лестница2</t>
  </si>
  <si>
    <t>Зал1</t>
  </si>
  <si>
    <t>Зал2</t>
  </si>
  <si>
    <t>сегодня</t>
  </si>
  <si>
    <t>Дата</t>
  </si>
  <si>
    <t>День
недели -1</t>
  </si>
  <si>
    <t>Дата 
первого
дня
недели</t>
  </si>
  <si>
    <t>Дата 
последнего
дня
недели</t>
  </si>
  <si>
    <t>неделю назад</t>
  </si>
  <si>
    <t>следующая неделя</t>
  </si>
  <si>
    <t>позапрошлая
 и далее</t>
  </si>
  <si>
    <t>Старые
формулы</t>
  </si>
  <si>
    <t>Новые
формулы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</si>
</sst>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u/>
      <sz val="11"/>
      <color theme="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/>
    <xf numFmtId="0" fontId="2" fillId="4" borderId="1" xfId="0" applyFont="1" applyFill="1" applyBorder="1"/>
    <xf numFmtId="0" fontId="2" fillId="5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/>
    <xf numFmtId="1" fontId="4" fillId="0" borderId="2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14" fontId="0" fillId="0" borderId="0" xfId="0" applyNumberFormat="1"/>
    <xf numFmtId="14" fontId="5" fillId="0" borderId="0" xfId="0" applyNumberFormat="1" applyFont="1" applyAlignment="1">
      <alignment horizontal="center" vertical="top" wrapText="1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6" xfId="0" applyBorder="1"/>
    <xf numFmtId="14" fontId="0" fillId="0" borderId="0" xfId="0" applyNumberFormat="1" applyBorder="1"/>
    <xf numFmtId="0" fontId="0" fillId="0" borderId="0" xfId="0" applyBorder="1"/>
    <xf numFmtId="14" fontId="0" fillId="0" borderId="7" xfId="0" applyNumberFormat="1" applyBorder="1"/>
    <xf numFmtId="0" fontId="0" fillId="0" borderId="8" xfId="0" applyBorder="1"/>
    <xf numFmtId="14" fontId="0" fillId="0" borderId="9" xfId="0" applyNumberFormat="1" applyBorder="1"/>
    <xf numFmtId="0" fontId="0" fillId="0" borderId="9" xfId="0" applyBorder="1"/>
    <xf numFmtId="14" fontId="0" fillId="0" borderId="10" xfId="0" applyNumberFormat="1" applyBorder="1"/>
    <xf numFmtId="0" fontId="2" fillId="4" borderId="1" xfId="0" applyFont="1" applyFill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7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2" fontId="0" fillId="0" borderId="0" xfId="0" applyNumberFormat="1"/>
    <xf numFmtId="14" fontId="0" fillId="0" borderId="0" xfId="0" applyNumberFormat="1" applyAlignment="1">
      <alignment vertical="top"/>
    </xf>
    <xf numFmtId="14" fontId="5" fillId="0" borderId="0" xfId="0" applyNumberFormat="1" applyFont="1"/>
  </cellXfs>
  <cellStyles count="1">
    <cellStyle name="Обычный" xfId="0" builtinId="0"/>
  </cellStyles>
  <dxfs count="35">
    <dxf>
      <fill>
        <patternFill>
          <bgColor theme="7" tint="0.39994506668294322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zoomScale="89" zoomScaleNormal="89" workbookViewId="0">
      <selection activeCell="J2" sqref="J2"/>
    </sheetView>
  </sheetViews>
  <sheetFormatPr defaultRowHeight="14.25" x14ac:dyDescent="0.2"/>
  <cols>
    <col min="1" max="2" width="18" style="13" customWidth="1"/>
    <col min="3" max="3" width="8.125" customWidth="1"/>
    <col min="4" max="4" width="17.5" bestFit="1" customWidth="1"/>
    <col min="5" max="5" width="9.875" bestFit="1" customWidth="1"/>
    <col min="7" max="7" width="9.875" bestFit="1" customWidth="1"/>
    <col min="8" max="8" width="11.625" customWidth="1"/>
    <col min="10" max="10" width="10" style="13" bestFit="1" customWidth="1"/>
    <col min="11" max="11" width="10" bestFit="1" customWidth="1"/>
  </cols>
  <sheetData>
    <row r="1" spans="1:14" s="12" customFormat="1" ht="48.75" customHeight="1" x14ac:dyDescent="0.2">
      <c r="A1" s="14" t="s">
        <v>24</v>
      </c>
      <c r="B1" s="14" t="s">
        <v>25</v>
      </c>
      <c r="D1" s="15"/>
      <c r="E1" s="16" t="s">
        <v>17</v>
      </c>
      <c r="F1" s="16" t="s">
        <v>18</v>
      </c>
      <c r="G1" s="16" t="s">
        <v>19</v>
      </c>
      <c r="H1" s="17" t="s">
        <v>20</v>
      </c>
      <c r="J1" s="32"/>
    </row>
    <row r="2" spans="1:14" x14ac:dyDescent="0.2">
      <c r="A2" s="13">
        <v>44250</v>
      </c>
      <c r="B2" s="13">
        <v>44250</v>
      </c>
      <c r="D2" s="18" t="s">
        <v>21</v>
      </c>
      <c r="E2" s="19">
        <f ca="1">TODAY()-7</f>
        <v>44260</v>
      </c>
      <c r="F2" s="20">
        <f ca="1">WEEKDAY(TODAY()-7,3)</f>
        <v>4</v>
      </c>
      <c r="G2" s="19">
        <f ca="1">TODAY()-7-WEEKDAY(TODAY()-7,3)</f>
        <v>44256</v>
      </c>
      <c r="H2" s="21">
        <f ca="1">TODAY()-1-WEEKDAY(TODAY()-7,3)</f>
        <v>44262</v>
      </c>
      <c r="J2" s="13">
        <f ca="1">G2</f>
        <v>44256</v>
      </c>
      <c r="K2" s="31">
        <f ca="1">J2</f>
        <v>44256</v>
      </c>
      <c r="L2">
        <f ca="1">TRUNC((TODAY()+5)/7)</f>
        <v>6324</v>
      </c>
      <c r="M2">
        <f ca="1">TRUNC((J2+5)/7)</f>
        <v>6323</v>
      </c>
      <c r="N2">
        <f ca="1">L2-M2</f>
        <v>1</v>
      </c>
    </row>
    <row r="3" spans="1:14" x14ac:dyDescent="0.2">
      <c r="A3" s="13">
        <f t="shared" ref="A3:B18" si="0">A2+1</f>
        <v>44251</v>
      </c>
      <c r="B3" s="13">
        <f t="shared" si="0"/>
        <v>44251</v>
      </c>
      <c r="D3" s="18" t="s">
        <v>16</v>
      </c>
      <c r="E3" s="19">
        <f ca="1">TODAY()</f>
        <v>44267</v>
      </c>
      <c r="F3" s="20">
        <f ca="1">WEEKDAY(TODAY(),3)</f>
        <v>4</v>
      </c>
      <c r="G3" s="19">
        <f ca="1">TODAY()-WEEKDAY(TODAY(),3)</f>
        <v>44263</v>
      </c>
      <c r="H3" s="21">
        <f ca="1">TODAY()+6-WEEKDAY(TODAY(),3)</f>
        <v>44269</v>
      </c>
      <c r="L3" s="31"/>
    </row>
    <row r="4" spans="1:14" x14ac:dyDescent="0.2">
      <c r="A4" s="13">
        <f t="shared" si="0"/>
        <v>44252</v>
      </c>
      <c r="B4" s="13">
        <f t="shared" si="0"/>
        <v>44252</v>
      </c>
      <c r="D4" s="18" t="s">
        <v>22</v>
      </c>
      <c r="E4" s="19">
        <f ca="1">TODAY()+7</f>
        <v>44274</v>
      </c>
      <c r="F4" s="20">
        <f ca="1">WEEKDAY(TODAY()+7,3)</f>
        <v>4</v>
      </c>
      <c r="G4" s="19">
        <f ca="1">TODAY()+7-WEEKDAY(TODAY()+7,3)</f>
        <v>44270</v>
      </c>
      <c r="H4" s="21">
        <f ca="1">TODAY()+13-WEEKDAY(TODAY()+7,3)</f>
        <v>44276</v>
      </c>
    </row>
    <row r="5" spans="1:14" ht="15" thickBot="1" x14ac:dyDescent="0.25">
      <c r="A5" s="13">
        <f t="shared" si="0"/>
        <v>44253</v>
      </c>
      <c r="B5" s="13">
        <f t="shared" si="0"/>
        <v>44253</v>
      </c>
      <c r="D5" s="22" t="s">
        <v>12</v>
      </c>
      <c r="E5" s="23">
        <f ca="1">TODAY()+14</f>
        <v>44281</v>
      </c>
      <c r="F5" s="24">
        <f ca="1">WEEKDAY(TODAY()+14,3)</f>
        <v>4</v>
      </c>
      <c r="G5" s="23">
        <f ca="1">TODAY()+14-WEEKDAY(TODAY()+14,3)</f>
        <v>44277</v>
      </c>
      <c r="H5" s="25">
        <f ca="1">TODAY()+20-WEEKDAY(TODAY()+14,3)</f>
        <v>44283</v>
      </c>
    </row>
    <row r="6" spans="1:14" x14ac:dyDescent="0.2">
      <c r="A6" s="13">
        <f t="shared" si="0"/>
        <v>44254</v>
      </c>
      <c r="B6" s="13">
        <f t="shared" si="0"/>
        <v>44254</v>
      </c>
    </row>
    <row r="7" spans="1:14" x14ac:dyDescent="0.2">
      <c r="A7" s="13">
        <f t="shared" si="0"/>
        <v>44255</v>
      </c>
      <c r="B7" s="13">
        <f t="shared" si="0"/>
        <v>44255</v>
      </c>
    </row>
    <row r="8" spans="1:14" x14ac:dyDescent="0.2">
      <c r="A8" s="13">
        <f t="shared" si="0"/>
        <v>44256</v>
      </c>
      <c r="B8" s="13">
        <f t="shared" si="0"/>
        <v>44256</v>
      </c>
    </row>
    <row r="9" spans="1:14" x14ac:dyDescent="0.2">
      <c r="A9" s="13">
        <f t="shared" si="0"/>
        <v>44257</v>
      </c>
      <c r="B9" s="13">
        <f t="shared" si="0"/>
        <v>44257</v>
      </c>
    </row>
    <row r="10" spans="1:14" x14ac:dyDescent="0.2">
      <c r="A10" s="13">
        <f t="shared" si="0"/>
        <v>44258</v>
      </c>
      <c r="B10" s="13">
        <f t="shared" si="0"/>
        <v>44258</v>
      </c>
    </row>
    <row r="11" spans="1:14" x14ac:dyDescent="0.2">
      <c r="A11" s="13">
        <f t="shared" si="0"/>
        <v>44259</v>
      </c>
      <c r="B11" s="13">
        <f t="shared" si="0"/>
        <v>44259</v>
      </c>
    </row>
    <row r="12" spans="1:14" x14ac:dyDescent="0.2">
      <c r="A12" s="13">
        <f t="shared" si="0"/>
        <v>44260</v>
      </c>
      <c r="B12" s="13">
        <f t="shared" si="0"/>
        <v>44260</v>
      </c>
    </row>
    <row r="13" spans="1:14" x14ac:dyDescent="0.2">
      <c r="A13" s="13">
        <f t="shared" si="0"/>
        <v>44261</v>
      </c>
      <c r="B13" s="13">
        <f t="shared" si="0"/>
        <v>44261</v>
      </c>
    </row>
    <row r="14" spans="1:14" x14ac:dyDescent="0.2">
      <c r="A14" s="13">
        <f t="shared" si="0"/>
        <v>44262</v>
      </c>
      <c r="B14" s="13">
        <f t="shared" si="0"/>
        <v>44262</v>
      </c>
    </row>
    <row r="15" spans="1:14" x14ac:dyDescent="0.2">
      <c r="A15" s="13">
        <f t="shared" si="0"/>
        <v>44263</v>
      </c>
      <c r="B15" s="13">
        <f t="shared" si="0"/>
        <v>44263</v>
      </c>
    </row>
    <row r="16" spans="1:14" x14ac:dyDescent="0.2">
      <c r="A16" s="13">
        <f t="shared" si="0"/>
        <v>44264</v>
      </c>
      <c r="B16" s="13">
        <f t="shared" si="0"/>
        <v>44264</v>
      </c>
    </row>
    <row r="17" spans="1:2" x14ac:dyDescent="0.2">
      <c r="A17" s="13">
        <f t="shared" si="0"/>
        <v>44265</v>
      </c>
      <c r="B17" s="13">
        <f t="shared" si="0"/>
        <v>44265</v>
      </c>
    </row>
    <row r="18" spans="1:2" x14ac:dyDescent="0.2">
      <c r="A18" s="13">
        <f t="shared" si="0"/>
        <v>44266</v>
      </c>
      <c r="B18" s="13">
        <f t="shared" si="0"/>
        <v>44266</v>
      </c>
    </row>
    <row r="19" spans="1:2" x14ac:dyDescent="0.2">
      <c r="A19" s="13">
        <f t="shared" ref="A19:B41" si="1">A18+1</f>
        <v>44267</v>
      </c>
      <c r="B19" s="13">
        <f t="shared" si="1"/>
        <v>44267</v>
      </c>
    </row>
    <row r="20" spans="1:2" x14ac:dyDescent="0.2">
      <c r="A20" s="13">
        <f t="shared" si="1"/>
        <v>44268</v>
      </c>
      <c r="B20" s="13">
        <f t="shared" si="1"/>
        <v>44268</v>
      </c>
    </row>
    <row r="21" spans="1:2" x14ac:dyDescent="0.2">
      <c r="A21" s="13">
        <f t="shared" si="1"/>
        <v>44269</v>
      </c>
      <c r="B21" s="13">
        <f t="shared" si="1"/>
        <v>44269</v>
      </c>
    </row>
    <row r="22" spans="1:2" x14ac:dyDescent="0.2">
      <c r="A22" s="13">
        <f t="shared" si="1"/>
        <v>44270</v>
      </c>
      <c r="B22" s="13">
        <f t="shared" si="1"/>
        <v>44270</v>
      </c>
    </row>
    <row r="23" spans="1:2" x14ac:dyDescent="0.2">
      <c r="A23" s="13">
        <f t="shared" si="1"/>
        <v>44271</v>
      </c>
      <c r="B23" s="13">
        <f t="shared" si="1"/>
        <v>44271</v>
      </c>
    </row>
    <row r="24" spans="1:2" x14ac:dyDescent="0.2">
      <c r="A24" s="13">
        <f t="shared" si="1"/>
        <v>44272</v>
      </c>
      <c r="B24" s="13">
        <f t="shared" si="1"/>
        <v>44272</v>
      </c>
    </row>
    <row r="25" spans="1:2" x14ac:dyDescent="0.2">
      <c r="A25" s="13">
        <f t="shared" si="1"/>
        <v>44273</v>
      </c>
      <c r="B25" s="13">
        <f t="shared" si="1"/>
        <v>44273</v>
      </c>
    </row>
    <row r="26" spans="1:2" x14ac:dyDescent="0.2">
      <c r="A26" s="13">
        <f t="shared" si="1"/>
        <v>44274</v>
      </c>
      <c r="B26" s="13">
        <f t="shared" si="1"/>
        <v>44274</v>
      </c>
    </row>
    <row r="27" spans="1:2" x14ac:dyDescent="0.2">
      <c r="A27" s="13">
        <f t="shared" si="1"/>
        <v>44275</v>
      </c>
      <c r="B27" s="13">
        <f t="shared" si="1"/>
        <v>44275</v>
      </c>
    </row>
    <row r="28" spans="1:2" x14ac:dyDescent="0.2">
      <c r="A28" s="13">
        <f t="shared" si="1"/>
        <v>44276</v>
      </c>
      <c r="B28" s="13">
        <f t="shared" si="1"/>
        <v>44276</v>
      </c>
    </row>
    <row r="29" spans="1:2" x14ac:dyDescent="0.2">
      <c r="A29" s="13">
        <f t="shared" si="1"/>
        <v>44277</v>
      </c>
      <c r="B29" s="13">
        <f t="shared" si="1"/>
        <v>44277</v>
      </c>
    </row>
    <row r="30" spans="1:2" x14ac:dyDescent="0.2">
      <c r="A30" s="13">
        <f t="shared" si="1"/>
        <v>44278</v>
      </c>
      <c r="B30" s="13">
        <f t="shared" si="1"/>
        <v>44278</v>
      </c>
    </row>
    <row r="31" spans="1:2" x14ac:dyDescent="0.2">
      <c r="A31" s="13">
        <f t="shared" si="1"/>
        <v>44279</v>
      </c>
      <c r="B31" s="13">
        <f t="shared" si="1"/>
        <v>44279</v>
      </c>
    </row>
    <row r="32" spans="1:2" x14ac:dyDescent="0.2">
      <c r="A32" s="13">
        <f t="shared" si="1"/>
        <v>44280</v>
      </c>
      <c r="B32" s="13">
        <f t="shared" si="1"/>
        <v>44280</v>
      </c>
    </row>
    <row r="33" spans="1:2" x14ac:dyDescent="0.2">
      <c r="A33" s="13">
        <f t="shared" si="1"/>
        <v>44281</v>
      </c>
      <c r="B33" s="13">
        <f t="shared" si="1"/>
        <v>44281</v>
      </c>
    </row>
    <row r="34" spans="1:2" x14ac:dyDescent="0.2">
      <c r="A34" s="13">
        <f t="shared" si="1"/>
        <v>44282</v>
      </c>
      <c r="B34" s="13">
        <f t="shared" si="1"/>
        <v>44282</v>
      </c>
    </row>
    <row r="35" spans="1:2" x14ac:dyDescent="0.2">
      <c r="A35" s="13">
        <f t="shared" si="1"/>
        <v>44283</v>
      </c>
      <c r="B35" s="13">
        <f t="shared" si="1"/>
        <v>44283</v>
      </c>
    </row>
    <row r="36" spans="1:2" x14ac:dyDescent="0.2">
      <c r="A36" s="13">
        <f t="shared" si="1"/>
        <v>44284</v>
      </c>
      <c r="B36" s="13">
        <f t="shared" si="1"/>
        <v>44284</v>
      </c>
    </row>
    <row r="37" spans="1:2" x14ac:dyDescent="0.2">
      <c r="A37" s="13">
        <f t="shared" si="1"/>
        <v>44285</v>
      </c>
      <c r="B37" s="13">
        <f t="shared" si="1"/>
        <v>44285</v>
      </c>
    </row>
    <row r="38" spans="1:2" x14ac:dyDescent="0.2">
      <c r="A38" s="13">
        <f t="shared" si="1"/>
        <v>44286</v>
      </c>
      <c r="B38" s="13">
        <f t="shared" si="1"/>
        <v>44286</v>
      </c>
    </row>
    <row r="39" spans="1:2" x14ac:dyDescent="0.2">
      <c r="A39" s="13">
        <f t="shared" si="1"/>
        <v>44287</v>
      </c>
      <c r="B39" s="13">
        <f t="shared" si="1"/>
        <v>44287</v>
      </c>
    </row>
    <row r="40" spans="1:2" x14ac:dyDescent="0.2">
      <c r="A40" s="13">
        <f t="shared" si="1"/>
        <v>44288</v>
      </c>
      <c r="B40" s="13">
        <f t="shared" si="1"/>
        <v>44288</v>
      </c>
    </row>
    <row r="41" spans="1:2" x14ac:dyDescent="0.2">
      <c r="A41" s="13">
        <f t="shared" si="1"/>
        <v>44289</v>
      </c>
      <c r="B41" s="13">
        <f t="shared" si="1"/>
        <v>44289</v>
      </c>
    </row>
  </sheetData>
  <conditionalFormatting sqref="A2:A41">
    <cfRule type="expression" dxfId="29" priority="16">
      <formula>AND(TODAY()+14-WEEKDAY(TODAY()+14,3)&lt;=A2,A2&lt;=TODAY()+20-WEEKDAY(TODAY()+14,3))</formula>
    </cfRule>
    <cfRule type="expression" dxfId="28" priority="17">
      <formula>AND(TODAY()+7-WEEKDAY(TODAY()+7,3)&lt;=A2,A2&lt;=TODAY()+13-WEEKDAY(TODAY()+7,3))</formula>
    </cfRule>
    <cfRule type="expression" dxfId="27" priority="18">
      <formula>AND(TODAY()-WEEKDAY(TODAY(),3)&lt;=A2,A2&lt;=TODAY()+6-WEEKDAY(TODAY(),3))</formula>
    </cfRule>
    <cfRule type="expression" dxfId="26" priority="19">
      <formula>AND(TODAY()-7-WEEKDAY(TODAY()-7,3)&lt;=A2,A2&lt;=TODAY()-1-WEEKDAY(TODAY()-7,3))</formula>
    </cfRule>
    <cfRule type="expression" dxfId="25" priority="20">
      <formula>AND(ISNUMBER(A2),A2&lt;TODAY()-7-WEEKDAY(TODAY()-7,3))</formula>
    </cfRule>
  </conditionalFormatting>
  <conditionalFormatting sqref="J2">
    <cfRule type="expression" dxfId="19" priority="6">
      <formula>AND(ISNUMBER(J2),TRUNC((TODAY()+5)/7)-TRUNC((J2+5)/7)=-2)</formula>
    </cfRule>
    <cfRule type="expression" dxfId="18" priority="7">
      <formula>AND(ISNUMBER(J2),TRUNC((TODAY()+5)/7)-TRUNC((J2+5)/7)=-1)</formula>
    </cfRule>
    <cfRule type="expression" dxfId="17" priority="8">
      <formula>AND(ISNUMBER(J2),TRUNC((TODAY()+5)/7)-TRUNC((J2+5)/7)=0)</formula>
    </cfRule>
    <cfRule type="expression" dxfId="16" priority="9">
      <formula>AND(ISNUMBER(J2),TRUNC((TODAY()+5)/7)-TRUNC((J2+5)/7)=1)</formula>
    </cfRule>
    <cfRule type="expression" dxfId="15" priority="10">
      <formula>AND(ISNUMBER(J2),TRUNC((TODAY()+5)/7)-TRUNC((J2+5)/7)&gt;1)</formula>
    </cfRule>
  </conditionalFormatting>
  <conditionalFormatting sqref="B2:B41">
    <cfRule type="expression" dxfId="14" priority="1">
      <formula>AND(ISNUMBER(B2),TRUNC((TODAY()+5)/7)-TRUNC((B2+5)/7)=-2)</formula>
    </cfRule>
    <cfRule type="expression" dxfId="13" priority="2">
      <formula>AND(ISNUMBER(B2),TRUNC((TODAY()+5)/7)-TRUNC((B2+5)/7)=-1)</formula>
    </cfRule>
    <cfRule type="expression" dxfId="12" priority="3">
      <formula>AND(ISNUMBER(B2),TRUNC((TODAY()+5)/7)-TRUNC((B2+5)/7)=0)</formula>
    </cfRule>
    <cfRule type="expression" dxfId="11" priority="4">
      <formula>AND(ISNUMBER(B2),TRUNC((TODAY()+5)/7)-TRUNC((B2+5)/7)=1)</formula>
    </cfRule>
    <cfRule type="expression" dxfId="10" priority="5">
      <formula>AND(ISNUMBER(B2),TRUNC((TODAY()+5)/7)-TRUNC((B2+5)/7)&gt;1)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tabSelected="1" zoomScale="98" zoomScaleNormal="98" workbookViewId="0"/>
  </sheetViews>
  <sheetFormatPr defaultRowHeight="14.25" x14ac:dyDescent="0.2"/>
  <cols>
    <col min="1" max="1" width="8.75" bestFit="1" customWidth="1"/>
    <col min="2" max="2" width="10.125" bestFit="1" customWidth="1"/>
    <col min="3" max="4" width="10.25" bestFit="1" customWidth="1"/>
    <col min="5" max="6" width="10.125" bestFit="1" customWidth="1"/>
    <col min="7" max="7" width="2.125" customWidth="1"/>
    <col min="8" max="8" width="14.125" customWidth="1"/>
  </cols>
  <sheetData>
    <row r="1" spans="1:9" ht="13.5" customHeight="1" x14ac:dyDescent="0.2">
      <c r="A1" s="1"/>
      <c r="B1" s="2" t="s">
        <v>0</v>
      </c>
      <c r="C1" s="2" t="s">
        <v>1</v>
      </c>
      <c r="D1" s="2" t="s">
        <v>13</v>
      </c>
      <c r="E1" s="2" t="s">
        <v>14</v>
      </c>
      <c r="F1" s="2" t="s">
        <v>15</v>
      </c>
      <c r="H1" s="5" t="s">
        <v>2</v>
      </c>
    </row>
    <row r="2" spans="1:9" ht="13.5" customHeight="1" x14ac:dyDescent="0.25">
      <c r="A2" s="3" t="s">
        <v>3</v>
      </c>
      <c r="B2" s="13">
        <v>44237</v>
      </c>
      <c r="C2" s="13">
        <v>44258</v>
      </c>
      <c r="D2" s="13">
        <v>44264</v>
      </c>
      <c r="E2" s="13">
        <v>44272</v>
      </c>
      <c r="F2" s="13">
        <v>44279</v>
      </c>
      <c r="G2" s="11">
        <v>1</v>
      </c>
      <c r="H2" s="6" t="s">
        <v>4</v>
      </c>
      <c r="I2" s="4" t="str">
        <f>"=И(ЕЧИСЛО(B2);ОТБР((СЕГОДНЯ()+5)/7)-ОТБР((B2+5)/7)&gt;1)"</f>
        <v>=И(ЕЧИСЛО(B2);ОТБР((СЕГОДНЯ()+5)/7)-ОТБР((B2+5)/7)&gt;1)</v>
      </c>
    </row>
    <row r="3" spans="1:9" ht="13.5" customHeight="1" x14ac:dyDescent="0.25">
      <c r="A3" s="3" t="s">
        <v>5</v>
      </c>
      <c r="B3" s="13">
        <v>44248</v>
      </c>
      <c r="C3" s="13">
        <v>44259</v>
      </c>
      <c r="D3" s="13">
        <v>44265</v>
      </c>
      <c r="E3" s="13">
        <v>44273</v>
      </c>
      <c r="F3" s="13">
        <v>44280</v>
      </c>
      <c r="G3" s="11">
        <v>2</v>
      </c>
      <c r="H3" s="7" t="s">
        <v>6</v>
      </c>
      <c r="I3" s="4" t="str">
        <f>"=И(ЕЧИСЛО(B2);ОТБР((СЕГОДНЯ()+5)/7)-ОТБР((B2+5)/7)=1)"</f>
        <v>=И(ЕЧИСЛО(B2);ОТБР((СЕГОДНЯ()+5)/7)-ОТБР((B2+5)/7)=1)</v>
      </c>
    </row>
    <row r="4" spans="1:9" ht="13.5" customHeight="1" x14ac:dyDescent="0.25">
      <c r="A4" s="3" t="s">
        <v>7</v>
      </c>
      <c r="B4" s="13">
        <v>44253</v>
      </c>
      <c r="C4" s="13">
        <v>44260</v>
      </c>
      <c r="D4" s="13">
        <v>44266</v>
      </c>
      <c r="E4" s="13">
        <v>44274</v>
      </c>
      <c r="F4" s="13">
        <v>44281</v>
      </c>
      <c r="G4" s="11">
        <v>3</v>
      </c>
      <c r="H4" s="8" t="s">
        <v>8</v>
      </c>
      <c r="I4" s="4" t="str">
        <f>"=И(ЕЧИСЛО(B2);ОТБР((СЕГОДНЯ()+5)/7)-ОТБР((B2+5)/7)=0)"</f>
        <v>=И(ЕЧИСЛО(B2);ОТБР((СЕГОДНЯ()+5)/7)-ОТБР((B2+5)/7)=0)</v>
      </c>
    </row>
    <row r="5" spans="1:9" ht="13.5" customHeight="1" x14ac:dyDescent="0.25">
      <c r="A5" s="3" t="s">
        <v>9</v>
      </c>
      <c r="B5" s="13">
        <v>44254</v>
      </c>
      <c r="C5" s="13">
        <v>44261</v>
      </c>
      <c r="D5" s="13">
        <v>44267</v>
      </c>
      <c r="E5" s="13">
        <v>44275</v>
      </c>
      <c r="F5" s="13">
        <v>44282</v>
      </c>
      <c r="G5" s="11">
        <v>4</v>
      </c>
      <c r="H5" s="9" t="s">
        <v>10</v>
      </c>
      <c r="I5" s="4" t="str">
        <f>"=И(ЕЧИСЛО(B2);ОТБР((СЕГОДНЯ()+5)/7)-ОТБР((B2+5)/7)=-1)"</f>
        <v>=И(ЕЧИСЛО(B2);ОТБР((СЕГОДНЯ()+5)/7)-ОТБР((B2+5)/7)=-1)</v>
      </c>
    </row>
    <row r="6" spans="1:9" ht="13.5" customHeight="1" x14ac:dyDescent="0.25">
      <c r="A6" s="3" t="s">
        <v>11</v>
      </c>
      <c r="B6" s="13">
        <v>44255</v>
      </c>
      <c r="C6" s="13">
        <v>44262</v>
      </c>
      <c r="D6" s="13">
        <v>44268</v>
      </c>
      <c r="E6" s="13">
        <v>44276</v>
      </c>
      <c r="F6" s="13">
        <v>44283</v>
      </c>
      <c r="G6" s="11">
        <v>5</v>
      </c>
      <c r="H6" s="10" t="s">
        <v>12</v>
      </c>
      <c r="I6" s="4" t="str">
        <f>"=И(ЕЧИСЛО(B2);ОТБР((СЕГОДНЯ()+5)/7)-ОТБР((B2+5)/7)=-2)"</f>
        <v>=И(ЕЧИСЛО(B2);ОТБР((СЕГОДНЯ()+5)/7)-ОТБР((B2+5)/7)=-2)</v>
      </c>
    </row>
    <row r="7" spans="1:9" ht="13.5" customHeight="1" x14ac:dyDescent="0.25">
      <c r="A7" s="3" t="s">
        <v>3</v>
      </c>
      <c r="B7" s="13">
        <v>44256</v>
      </c>
      <c r="C7" s="13">
        <v>44263</v>
      </c>
      <c r="D7" s="13">
        <v>44269</v>
      </c>
      <c r="E7" s="13">
        <v>44277</v>
      </c>
      <c r="F7" s="13">
        <v>44284</v>
      </c>
    </row>
    <row r="8" spans="1:9" ht="13.5" customHeight="1" x14ac:dyDescent="0.25">
      <c r="A8" s="3" t="s">
        <v>5</v>
      </c>
      <c r="B8" s="13">
        <v>44257</v>
      </c>
      <c r="C8" s="13">
        <v>44264</v>
      </c>
      <c r="D8" s="13">
        <v>44270</v>
      </c>
      <c r="E8" s="13">
        <v>44278</v>
      </c>
      <c r="F8" s="13">
        <v>44285</v>
      </c>
    </row>
    <row r="9" spans="1:9" ht="13.5" customHeight="1" x14ac:dyDescent="0.25">
      <c r="A9" s="3" t="s">
        <v>7</v>
      </c>
      <c r="B9" s="13">
        <v>44258</v>
      </c>
      <c r="C9" s="13">
        <v>44265</v>
      </c>
      <c r="D9" s="13">
        <v>44271</v>
      </c>
      <c r="E9" s="13">
        <v>44279</v>
      </c>
      <c r="F9" s="13">
        <v>44286</v>
      </c>
    </row>
    <row r="10" spans="1:9" ht="13.5" customHeight="1" x14ac:dyDescent="0.25">
      <c r="A10" s="3" t="s">
        <v>9</v>
      </c>
      <c r="B10" s="13">
        <v>44259</v>
      </c>
      <c r="C10" s="13">
        <v>44266</v>
      </c>
      <c r="D10" s="13">
        <v>44272</v>
      </c>
      <c r="E10" s="13">
        <v>44280</v>
      </c>
      <c r="F10" s="13">
        <v>44287</v>
      </c>
    </row>
    <row r="11" spans="1:9" ht="13.5" customHeight="1" x14ac:dyDescent="0.25">
      <c r="A11" s="3" t="s">
        <v>11</v>
      </c>
      <c r="B11" s="13">
        <v>44260</v>
      </c>
      <c r="C11" s="13">
        <v>44267</v>
      </c>
      <c r="D11" s="13">
        <v>44273</v>
      </c>
      <c r="E11" s="13">
        <v>44281</v>
      </c>
      <c r="F11" s="13">
        <v>44288</v>
      </c>
    </row>
    <row r="12" spans="1:9" ht="13.5" customHeight="1" x14ac:dyDescent="0.25">
      <c r="A12" s="3" t="s">
        <v>3</v>
      </c>
      <c r="B12" s="13">
        <v>44261</v>
      </c>
      <c r="C12" s="13">
        <v>44268</v>
      </c>
      <c r="D12" s="13">
        <v>44274</v>
      </c>
      <c r="E12" s="13">
        <v>44282</v>
      </c>
      <c r="F12" s="13">
        <v>44289</v>
      </c>
    </row>
  </sheetData>
  <conditionalFormatting sqref="B2:F12">
    <cfRule type="expression" dxfId="9" priority="1">
      <formula>AND(ISNUMBER(B2),TRUNC((TODAY()+5)/7)-TRUNC((B2+5)/7)=-2)</formula>
    </cfRule>
    <cfRule type="expression" dxfId="8" priority="2">
      <formula>AND(ISNUMBER(B2),TRUNC((TODAY()+5)/7)-TRUNC((B2+5)/7)=-1)</formula>
    </cfRule>
    <cfRule type="expression" dxfId="7" priority="3">
      <formula>AND(ISNUMBER(B2),TRUNC((TODAY()+5)/7)-TRUNC((B2+5)/7)=0)</formula>
    </cfRule>
    <cfRule type="expression" dxfId="6" priority="4">
      <formula>AND(ISNUMBER(B2),TRUNC((TODAY()+5)/7)-TRUNC((B2+5)/7)=1)</formula>
    </cfRule>
    <cfRule type="expression" dxfId="5" priority="5">
      <formula>AND(ISNUMBER(B2),TRUNC((TODAY()+5)/7)-TRUNC((B2+5)/7)&gt;1)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zoomScale="77" zoomScaleNormal="77" workbookViewId="0">
      <selection activeCell="L12" sqref="L12"/>
    </sheetView>
  </sheetViews>
  <sheetFormatPr defaultRowHeight="14.25" x14ac:dyDescent="0.2"/>
  <cols>
    <col min="1" max="1" width="11.5" style="13" bestFit="1" customWidth="1"/>
    <col min="2" max="2" width="11.5" customWidth="1"/>
    <col min="3" max="3" width="10.5" customWidth="1"/>
    <col min="4" max="4" width="11.25" customWidth="1"/>
    <col min="5" max="5" width="12.125" bestFit="1" customWidth="1"/>
    <col min="6" max="6" width="5.5" customWidth="1"/>
    <col min="7" max="7" width="17.5" bestFit="1" customWidth="1"/>
    <col min="8" max="8" width="9.875" bestFit="1" customWidth="1"/>
    <col min="9" max="9" width="9" customWidth="1"/>
    <col min="10" max="10" width="9.875" bestFit="1" customWidth="1"/>
    <col min="11" max="11" width="10.5" bestFit="1" customWidth="1"/>
  </cols>
  <sheetData>
    <row r="1" spans="1:11" s="12" customFormat="1" ht="48.75" customHeight="1" x14ac:dyDescent="0.2">
      <c r="A1" s="30" t="s">
        <v>23</v>
      </c>
      <c r="B1" s="26" t="s">
        <v>6</v>
      </c>
      <c r="C1" s="27" t="s">
        <v>8</v>
      </c>
      <c r="D1" s="28" t="s">
        <v>10</v>
      </c>
      <c r="E1" s="29" t="s">
        <v>12</v>
      </c>
      <c r="G1" s="15"/>
      <c r="H1" s="16" t="s">
        <v>17</v>
      </c>
      <c r="I1" s="16" t="s">
        <v>18</v>
      </c>
      <c r="J1" s="16" t="s">
        <v>19</v>
      </c>
      <c r="K1" s="17" t="s">
        <v>20</v>
      </c>
    </row>
    <row r="2" spans="1:11" x14ac:dyDescent="0.2">
      <c r="A2" s="13">
        <v>44250</v>
      </c>
      <c r="B2" s="13">
        <v>44250</v>
      </c>
      <c r="C2" s="13">
        <v>44250</v>
      </c>
      <c r="D2" s="13">
        <v>44250</v>
      </c>
      <c r="E2" s="13">
        <v>44250</v>
      </c>
      <c r="G2" s="18" t="s">
        <v>21</v>
      </c>
      <c r="H2" s="19">
        <f ca="1">TODAY()-7</f>
        <v>44260</v>
      </c>
      <c r="I2" s="20">
        <f ca="1">WEEKDAY(TODAY()-7,3)</f>
        <v>4</v>
      </c>
      <c r="J2" s="19">
        <f ca="1">TODAY()-7-WEEKDAY(TODAY()-7,3)</f>
        <v>44256</v>
      </c>
      <c r="K2" s="21">
        <f ca="1">TODAY()-1-WEEKDAY(TODAY()-7,3)</f>
        <v>44262</v>
      </c>
    </row>
    <row r="3" spans="1:11" x14ac:dyDescent="0.2">
      <c r="A3" s="13">
        <f t="shared" ref="A3:E41" si="0">A2+1</f>
        <v>44251</v>
      </c>
      <c r="B3" s="13">
        <f t="shared" si="0"/>
        <v>44251</v>
      </c>
      <c r="C3" s="13">
        <f t="shared" si="0"/>
        <v>44251</v>
      </c>
      <c r="D3" s="13">
        <f t="shared" si="0"/>
        <v>44251</v>
      </c>
      <c r="E3" s="13">
        <f t="shared" si="0"/>
        <v>44251</v>
      </c>
      <c r="G3" s="18" t="s">
        <v>16</v>
      </c>
      <c r="H3" s="19">
        <f ca="1">TODAY()</f>
        <v>44267</v>
      </c>
      <c r="I3" s="20">
        <f ca="1">WEEKDAY(TODAY(),3)</f>
        <v>4</v>
      </c>
      <c r="J3" s="19">
        <f ca="1">TODAY()-WEEKDAY(TODAY(),3)</f>
        <v>44263</v>
      </c>
      <c r="K3" s="21">
        <f ca="1">TODAY()+6-WEEKDAY(TODAY(),3)</f>
        <v>44269</v>
      </c>
    </row>
    <row r="4" spans="1:11" x14ac:dyDescent="0.2">
      <c r="A4" s="13">
        <f t="shared" si="0"/>
        <v>44252</v>
      </c>
      <c r="B4" s="13">
        <f t="shared" si="0"/>
        <v>44252</v>
      </c>
      <c r="C4" s="13">
        <f t="shared" si="0"/>
        <v>44252</v>
      </c>
      <c r="D4" s="13">
        <f t="shared" si="0"/>
        <v>44252</v>
      </c>
      <c r="E4" s="13">
        <f t="shared" si="0"/>
        <v>44252</v>
      </c>
      <c r="G4" s="18" t="s">
        <v>22</v>
      </c>
      <c r="H4" s="19">
        <f ca="1">TODAY()+7</f>
        <v>44274</v>
      </c>
      <c r="I4" s="20">
        <f ca="1">WEEKDAY(TODAY()+7,3)</f>
        <v>4</v>
      </c>
      <c r="J4" s="19">
        <f ca="1">TODAY()+7-WEEKDAY(TODAY()+7,3)</f>
        <v>44270</v>
      </c>
      <c r="K4" s="21">
        <f ca="1">TODAY()+13-WEEKDAY(TODAY()+7,3)</f>
        <v>44276</v>
      </c>
    </row>
    <row r="5" spans="1:11" ht="15" thickBot="1" x14ac:dyDescent="0.25">
      <c r="A5" s="13">
        <f t="shared" si="0"/>
        <v>44253</v>
      </c>
      <c r="B5" s="13">
        <f t="shared" si="0"/>
        <v>44253</v>
      </c>
      <c r="C5" s="13">
        <f t="shared" si="0"/>
        <v>44253</v>
      </c>
      <c r="D5" s="13">
        <f t="shared" si="0"/>
        <v>44253</v>
      </c>
      <c r="E5" s="13">
        <f t="shared" si="0"/>
        <v>44253</v>
      </c>
      <c r="G5" s="22" t="s">
        <v>12</v>
      </c>
      <c r="H5" s="23">
        <f ca="1">TODAY()+14</f>
        <v>44281</v>
      </c>
      <c r="I5" s="24">
        <f ca="1">WEEKDAY(TODAY()+14,3)</f>
        <v>4</v>
      </c>
      <c r="J5" s="23">
        <f ca="1">TODAY()+14-WEEKDAY(TODAY()+14,3)</f>
        <v>44277</v>
      </c>
      <c r="K5" s="25">
        <f ca="1">TODAY()+20-WEEKDAY(TODAY()+14,3)</f>
        <v>44283</v>
      </c>
    </row>
    <row r="6" spans="1:11" x14ac:dyDescent="0.2">
      <c r="A6" s="13">
        <f t="shared" si="0"/>
        <v>44254</v>
      </c>
      <c r="B6" s="13">
        <f t="shared" si="0"/>
        <v>44254</v>
      </c>
      <c r="C6" s="13">
        <f t="shared" si="0"/>
        <v>44254</v>
      </c>
      <c r="D6" s="13">
        <f t="shared" si="0"/>
        <v>44254</v>
      </c>
      <c r="E6" s="13">
        <f t="shared" si="0"/>
        <v>44254</v>
      </c>
    </row>
    <row r="7" spans="1:11" x14ac:dyDescent="0.2">
      <c r="A7" s="13">
        <f t="shared" si="0"/>
        <v>44255</v>
      </c>
      <c r="B7" s="13">
        <f t="shared" si="0"/>
        <v>44255</v>
      </c>
      <c r="C7" s="13">
        <f t="shared" si="0"/>
        <v>44255</v>
      </c>
      <c r="D7" s="13">
        <f t="shared" si="0"/>
        <v>44255</v>
      </c>
      <c r="E7" s="13">
        <f t="shared" si="0"/>
        <v>44255</v>
      </c>
    </row>
    <row r="8" spans="1:11" x14ac:dyDescent="0.2">
      <c r="A8" s="13">
        <f t="shared" si="0"/>
        <v>44256</v>
      </c>
      <c r="B8" s="13">
        <f t="shared" si="0"/>
        <v>44256</v>
      </c>
      <c r="C8" s="13">
        <f t="shared" si="0"/>
        <v>44256</v>
      </c>
      <c r="D8" s="13">
        <f t="shared" si="0"/>
        <v>44256</v>
      </c>
      <c r="E8" s="13">
        <f t="shared" si="0"/>
        <v>44256</v>
      </c>
    </row>
    <row r="9" spans="1:11" x14ac:dyDescent="0.2">
      <c r="A9" s="13">
        <f t="shared" si="0"/>
        <v>44257</v>
      </c>
      <c r="B9" s="13">
        <f t="shared" si="0"/>
        <v>44257</v>
      </c>
      <c r="C9" s="13">
        <f t="shared" si="0"/>
        <v>44257</v>
      </c>
      <c r="D9" s="13">
        <f t="shared" si="0"/>
        <v>44257</v>
      </c>
      <c r="E9" s="13">
        <f t="shared" si="0"/>
        <v>44257</v>
      </c>
    </row>
    <row r="10" spans="1:11" x14ac:dyDescent="0.2">
      <c r="A10" s="13">
        <f t="shared" si="0"/>
        <v>44258</v>
      </c>
      <c r="B10" s="13">
        <f t="shared" si="0"/>
        <v>44258</v>
      </c>
      <c r="C10" s="13">
        <f t="shared" si="0"/>
        <v>44258</v>
      </c>
      <c r="D10" s="33">
        <f t="shared" si="0"/>
        <v>44258</v>
      </c>
      <c r="E10" s="13">
        <f t="shared" si="0"/>
        <v>44258</v>
      </c>
    </row>
    <row r="11" spans="1:11" x14ac:dyDescent="0.2">
      <c r="A11" s="13">
        <f t="shared" si="0"/>
        <v>44259</v>
      </c>
      <c r="B11" s="13">
        <f t="shared" si="0"/>
        <v>44259</v>
      </c>
      <c r="C11" s="13">
        <f t="shared" si="0"/>
        <v>44259</v>
      </c>
      <c r="D11" s="13">
        <f t="shared" si="0"/>
        <v>44259</v>
      </c>
      <c r="E11" s="13">
        <f t="shared" si="0"/>
        <v>44259</v>
      </c>
    </row>
    <row r="12" spans="1:11" x14ac:dyDescent="0.2">
      <c r="A12" s="13">
        <f t="shared" si="0"/>
        <v>44260</v>
      </c>
      <c r="B12" s="13">
        <f t="shared" si="0"/>
        <v>44260</v>
      </c>
      <c r="C12" s="13">
        <f t="shared" si="0"/>
        <v>44260</v>
      </c>
      <c r="D12" s="13">
        <f t="shared" si="0"/>
        <v>44260</v>
      </c>
      <c r="E12" s="13">
        <f t="shared" si="0"/>
        <v>44260</v>
      </c>
    </row>
    <row r="13" spans="1:11" x14ac:dyDescent="0.2">
      <c r="A13" s="13">
        <f t="shared" si="0"/>
        <v>44261</v>
      </c>
      <c r="B13" s="13">
        <f t="shared" si="0"/>
        <v>44261</v>
      </c>
      <c r="C13" s="13">
        <f t="shared" si="0"/>
        <v>44261</v>
      </c>
      <c r="D13" s="13">
        <f t="shared" si="0"/>
        <v>44261</v>
      </c>
      <c r="E13" s="13">
        <f t="shared" si="0"/>
        <v>44261</v>
      </c>
    </row>
    <row r="14" spans="1:11" x14ac:dyDescent="0.2">
      <c r="A14" s="13">
        <f t="shared" si="0"/>
        <v>44262</v>
      </c>
      <c r="B14" s="13">
        <f t="shared" si="0"/>
        <v>44262</v>
      </c>
      <c r="C14" s="13">
        <f t="shared" si="0"/>
        <v>44262</v>
      </c>
      <c r="D14" s="13">
        <f t="shared" si="0"/>
        <v>44262</v>
      </c>
      <c r="E14" s="13">
        <f t="shared" si="0"/>
        <v>44262</v>
      </c>
    </row>
    <row r="15" spans="1:11" x14ac:dyDescent="0.2">
      <c r="A15" s="13">
        <f t="shared" si="0"/>
        <v>44263</v>
      </c>
      <c r="B15" s="13">
        <f t="shared" si="0"/>
        <v>44263</v>
      </c>
      <c r="C15" s="13">
        <f t="shared" si="0"/>
        <v>44263</v>
      </c>
      <c r="D15" s="13">
        <f t="shared" si="0"/>
        <v>44263</v>
      </c>
      <c r="E15" s="13">
        <f t="shared" si="0"/>
        <v>44263</v>
      </c>
    </row>
    <row r="16" spans="1:11" x14ac:dyDescent="0.2">
      <c r="A16" s="13">
        <f t="shared" si="0"/>
        <v>44264</v>
      </c>
      <c r="B16" s="13">
        <f t="shared" si="0"/>
        <v>44264</v>
      </c>
      <c r="C16" s="13">
        <f t="shared" si="0"/>
        <v>44264</v>
      </c>
      <c r="D16" s="13">
        <f t="shared" si="0"/>
        <v>44264</v>
      </c>
      <c r="E16" s="13">
        <f t="shared" si="0"/>
        <v>44264</v>
      </c>
    </row>
    <row r="17" spans="1:5" x14ac:dyDescent="0.2">
      <c r="A17" s="13">
        <f t="shared" si="0"/>
        <v>44265</v>
      </c>
      <c r="B17" s="13">
        <f t="shared" si="0"/>
        <v>44265</v>
      </c>
      <c r="C17" s="13">
        <f t="shared" si="0"/>
        <v>44265</v>
      </c>
      <c r="D17" s="13">
        <f t="shared" si="0"/>
        <v>44265</v>
      </c>
      <c r="E17" s="13">
        <f t="shared" si="0"/>
        <v>44265</v>
      </c>
    </row>
    <row r="18" spans="1:5" x14ac:dyDescent="0.2">
      <c r="A18" s="13">
        <f t="shared" si="0"/>
        <v>44266</v>
      </c>
      <c r="B18" s="13">
        <f t="shared" si="0"/>
        <v>44266</v>
      </c>
      <c r="C18" s="13">
        <f t="shared" si="0"/>
        <v>44266</v>
      </c>
      <c r="D18" s="13">
        <f t="shared" si="0"/>
        <v>44266</v>
      </c>
      <c r="E18" s="13">
        <f t="shared" si="0"/>
        <v>44266</v>
      </c>
    </row>
    <row r="19" spans="1:5" x14ac:dyDescent="0.2">
      <c r="A19" s="13">
        <f t="shared" si="0"/>
        <v>44267</v>
      </c>
      <c r="B19" s="13">
        <f t="shared" si="0"/>
        <v>44267</v>
      </c>
      <c r="C19" s="13">
        <f t="shared" si="0"/>
        <v>44267</v>
      </c>
      <c r="D19" s="13">
        <f t="shared" si="0"/>
        <v>44267</v>
      </c>
      <c r="E19" s="13">
        <f t="shared" si="0"/>
        <v>44267</v>
      </c>
    </row>
    <row r="20" spans="1:5" x14ac:dyDescent="0.2">
      <c r="A20" s="13">
        <f t="shared" si="0"/>
        <v>44268</v>
      </c>
      <c r="B20" s="13">
        <f t="shared" si="0"/>
        <v>44268</v>
      </c>
      <c r="C20" s="13">
        <f t="shared" si="0"/>
        <v>44268</v>
      </c>
      <c r="D20" s="13">
        <f t="shared" si="0"/>
        <v>44268</v>
      </c>
      <c r="E20" s="13">
        <f t="shared" si="0"/>
        <v>44268</v>
      </c>
    </row>
    <row r="21" spans="1:5" x14ac:dyDescent="0.2">
      <c r="A21" s="13">
        <f t="shared" si="0"/>
        <v>44269</v>
      </c>
      <c r="B21" s="13">
        <f t="shared" si="0"/>
        <v>44269</v>
      </c>
      <c r="C21" s="13">
        <f t="shared" si="0"/>
        <v>44269</v>
      </c>
      <c r="D21" s="13">
        <f t="shared" si="0"/>
        <v>44269</v>
      </c>
      <c r="E21" s="13">
        <f t="shared" si="0"/>
        <v>44269</v>
      </c>
    </row>
    <row r="22" spans="1:5" x14ac:dyDescent="0.2">
      <c r="A22" s="13">
        <f t="shared" si="0"/>
        <v>44270</v>
      </c>
      <c r="B22" s="13">
        <f t="shared" si="0"/>
        <v>44270</v>
      </c>
      <c r="C22" s="13">
        <f t="shared" si="0"/>
        <v>44270</v>
      </c>
      <c r="D22" s="13">
        <f t="shared" si="0"/>
        <v>44270</v>
      </c>
      <c r="E22" s="13">
        <f t="shared" si="0"/>
        <v>44270</v>
      </c>
    </row>
    <row r="23" spans="1:5" x14ac:dyDescent="0.2">
      <c r="A23" s="13">
        <f t="shared" si="0"/>
        <v>44271</v>
      </c>
      <c r="B23" s="13">
        <f t="shared" si="0"/>
        <v>44271</v>
      </c>
      <c r="C23" s="13">
        <f t="shared" si="0"/>
        <v>44271</v>
      </c>
      <c r="D23" s="13">
        <f t="shared" si="0"/>
        <v>44271</v>
      </c>
      <c r="E23" s="13">
        <f t="shared" si="0"/>
        <v>44271</v>
      </c>
    </row>
    <row r="24" spans="1:5" x14ac:dyDescent="0.2">
      <c r="A24" s="13">
        <f t="shared" si="0"/>
        <v>44272</v>
      </c>
      <c r="B24" s="13">
        <f t="shared" si="0"/>
        <v>44272</v>
      </c>
      <c r="C24" s="13">
        <f t="shared" si="0"/>
        <v>44272</v>
      </c>
      <c r="D24" s="13">
        <f t="shared" si="0"/>
        <v>44272</v>
      </c>
      <c r="E24" s="13">
        <f t="shared" si="0"/>
        <v>44272</v>
      </c>
    </row>
    <row r="25" spans="1:5" x14ac:dyDescent="0.2">
      <c r="A25" s="13">
        <f t="shared" si="0"/>
        <v>44273</v>
      </c>
      <c r="B25" s="13">
        <f t="shared" si="0"/>
        <v>44273</v>
      </c>
      <c r="C25" s="13">
        <f t="shared" si="0"/>
        <v>44273</v>
      </c>
      <c r="D25" s="13">
        <f t="shared" si="0"/>
        <v>44273</v>
      </c>
      <c r="E25" s="13">
        <f t="shared" si="0"/>
        <v>44273</v>
      </c>
    </row>
    <row r="26" spans="1:5" x14ac:dyDescent="0.2">
      <c r="A26" s="13">
        <f t="shared" si="0"/>
        <v>44274</v>
      </c>
      <c r="B26" s="13">
        <f t="shared" si="0"/>
        <v>44274</v>
      </c>
      <c r="C26" s="13">
        <f t="shared" si="0"/>
        <v>44274</v>
      </c>
      <c r="D26" s="13">
        <f t="shared" si="0"/>
        <v>44274</v>
      </c>
      <c r="E26" s="13">
        <f t="shared" si="0"/>
        <v>44274</v>
      </c>
    </row>
    <row r="27" spans="1:5" x14ac:dyDescent="0.2">
      <c r="A27" s="13">
        <f t="shared" si="0"/>
        <v>44275</v>
      </c>
      <c r="B27" s="13">
        <f t="shared" si="0"/>
        <v>44275</v>
      </c>
      <c r="C27" s="13">
        <f t="shared" si="0"/>
        <v>44275</v>
      </c>
      <c r="D27" s="13">
        <f t="shared" si="0"/>
        <v>44275</v>
      </c>
      <c r="E27" s="13">
        <f t="shared" si="0"/>
        <v>44275</v>
      </c>
    </row>
    <row r="28" spans="1:5" x14ac:dyDescent="0.2">
      <c r="A28" s="13">
        <f t="shared" si="0"/>
        <v>44276</v>
      </c>
      <c r="B28" s="13">
        <f t="shared" si="0"/>
        <v>44276</v>
      </c>
      <c r="C28" s="13">
        <f t="shared" si="0"/>
        <v>44276</v>
      </c>
      <c r="D28" s="13">
        <f t="shared" si="0"/>
        <v>44276</v>
      </c>
      <c r="E28" s="13">
        <f t="shared" si="0"/>
        <v>44276</v>
      </c>
    </row>
    <row r="29" spans="1:5" x14ac:dyDescent="0.2">
      <c r="A29" s="13">
        <f t="shared" si="0"/>
        <v>44277</v>
      </c>
      <c r="B29" s="13">
        <f t="shared" si="0"/>
        <v>44277</v>
      </c>
      <c r="C29" s="13">
        <f t="shared" si="0"/>
        <v>44277</v>
      </c>
      <c r="D29" s="13">
        <f t="shared" si="0"/>
        <v>44277</v>
      </c>
      <c r="E29" s="13">
        <f t="shared" si="0"/>
        <v>44277</v>
      </c>
    </row>
    <row r="30" spans="1:5" x14ac:dyDescent="0.2">
      <c r="A30" s="13">
        <f t="shared" si="0"/>
        <v>44278</v>
      </c>
      <c r="B30" s="13">
        <f t="shared" si="0"/>
        <v>44278</v>
      </c>
      <c r="C30" s="13">
        <f t="shared" si="0"/>
        <v>44278</v>
      </c>
      <c r="D30" s="13">
        <f t="shared" si="0"/>
        <v>44278</v>
      </c>
      <c r="E30" s="13">
        <f t="shared" si="0"/>
        <v>44278</v>
      </c>
    </row>
    <row r="31" spans="1:5" x14ac:dyDescent="0.2">
      <c r="A31" s="13">
        <f t="shared" si="0"/>
        <v>44279</v>
      </c>
      <c r="B31" s="13">
        <f t="shared" si="0"/>
        <v>44279</v>
      </c>
      <c r="C31" s="13">
        <f t="shared" si="0"/>
        <v>44279</v>
      </c>
      <c r="D31" s="13">
        <f t="shared" si="0"/>
        <v>44279</v>
      </c>
      <c r="E31" s="13">
        <f t="shared" si="0"/>
        <v>44279</v>
      </c>
    </row>
    <row r="32" spans="1:5" x14ac:dyDescent="0.2">
      <c r="A32" s="13">
        <f t="shared" si="0"/>
        <v>44280</v>
      </c>
      <c r="B32" s="13">
        <f t="shared" si="0"/>
        <v>44280</v>
      </c>
      <c r="C32" s="13">
        <f t="shared" si="0"/>
        <v>44280</v>
      </c>
      <c r="D32" s="13">
        <f t="shared" si="0"/>
        <v>44280</v>
      </c>
      <c r="E32" s="13">
        <f t="shared" si="0"/>
        <v>44280</v>
      </c>
    </row>
    <row r="33" spans="1:5" x14ac:dyDescent="0.2">
      <c r="A33" s="13">
        <f t="shared" si="0"/>
        <v>44281</v>
      </c>
      <c r="B33" s="13">
        <f t="shared" si="0"/>
        <v>44281</v>
      </c>
      <c r="C33" s="13">
        <f t="shared" si="0"/>
        <v>44281</v>
      </c>
      <c r="D33" s="13">
        <f t="shared" si="0"/>
        <v>44281</v>
      </c>
      <c r="E33" s="13">
        <f t="shared" si="0"/>
        <v>44281</v>
      </c>
    </row>
    <row r="34" spans="1:5" x14ac:dyDescent="0.2">
      <c r="A34" s="13">
        <f t="shared" si="0"/>
        <v>44282</v>
      </c>
      <c r="B34" s="13">
        <f t="shared" si="0"/>
        <v>44282</v>
      </c>
      <c r="C34" s="13">
        <f t="shared" si="0"/>
        <v>44282</v>
      </c>
      <c r="D34" s="13">
        <f t="shared" si="0"/>
        <v>44282</v>
      </c>
      <c r="E34" s="13">
        <f t="shared" si="0"/>
        <v>44282</v>
      </c>
    </row>
    <row r="35" spans="1:5" x14ac:dyDescent="0.2">
      <c r="A35" s="13">
        <f t="shared" si="0"/>
        <v>44283</v>
      </c>
      <c r="B35" s="13">
        <f t="shared" si="0"/>
        <v>44283</v>
      </c>
      <c r="C35" s="13">
        <f t="shared" si="0"/>
        <v>44283</v>
      </c>
      <c r="D35" s="13">
        <f t="shared" si="0"/>
        <v>44283</v>
      </c>
      <c r="E35" s="13">
        <f t="shared" si="0"/>
        <v>44283</v>
      </c>
    </row>
    <row r="36" spans="1:5" x14ac:dyDescent="0.2">
      <c r="A36" s="13">
        <f t="shared" si="0"/>
        <v>44284</v>
      </c>
      <c r="B36" s="13">
        <f t="shared" si="0"/>
        <v>44284</v>
      </c>
      <c r="C36" s="13">
        <f t="shared" si="0"/>
        <v>44284</v>
      </c>
      <c r="D36" s="13">
        <f t="shared" si="0"/>
        <v>44284</v>
      </c>
      <c r="E36" s="13">
        <f t="shared" si="0"/>
        <v>44284</v>
      </c>
    </row>
    <row r="37" spans="1:5" x14ac:dyDescent="0.2">
      <c r="A37" s="13">
        <f t="shared" si="0"/>
        <v>44285</v>
      </c>
      <c r="B37" s="13">
        <f t="shared" si="0"/>
        <v>44285</v>
      </c>
      <c r="C37" s="13">
        <f t="shared" si="0"/>
        <v>44285</v>
      </c>
      <c r="D37" s="13">
        <f t="shared" si="0"/>
        <v>44285</v>
      </c>
      <c r="E37" s="13">
        <f t="shared" si="0"/>
        <v>44285</v>
      </c>
    </row>
    <row r="38" spans="1:5" x14ac:dyDescent="0.2">
      <c r="A38" s="13">
        <f t="shared" si="0"/>
        <v>44286</v>
      </c>
      <c r="B38" s="13">
        <f t="shared" si="0"/>
        <v>44286</v>
      </c>
      <c r="C38" s="13">
        <f t="shared" si="0"/>
        <v>44286</v>
      </c>
      <c r="D38" s="13">
        <f t="shared" si="0"/>
        <v>44286</v>
      </c>
      <c r="E38" s="13">
        <f t="shared" si="0"/>
        <v>44286</v>
      </c>
    </row>
    <row r="39" spans="1:5" x14ac:dyDescent="0.2">
      <c r="A39" s="13">
        <f t="shared" si="0"/>
        <v>44287</v>
      </c>
      <c r="B39" s="13">
        <f t="shared" si="0"/>
        <v>44287</v>
      </c>
      <c r="C39" s="13">
        <f t="shared" si="0"/>
        <v>44287</v>
      </c>
      <c r="D39" s="13">
        <f t="shared" si="0"/>
        <v>44287</v>
      </c>
      <c r="E39" s="13">
        <f t="shared" si="0"/>
        <v>44287</v>
      </c>
    </row>
    <row r="40" spans="1:5" x14ac:dyDescent="0.2">
      <c r="A40" s="13">
        <f t="shared" si="0"/>
        <v>44288</v>
      </c>
      <c r="B40" s="13">
        <f t="shared" si="0"/>
        <v>44288</v>
      </c>
      <c r="C40" s="13">
        <f t="shared" si="0"/>
        <v>44288</v>
      </c>
      <c r="D40" s="13">
        <f t="shared" si="0"/>
        <v>44288</v>
      </c>
      <c r="E40" s="13">
        <f t="shared" si="0"/>
        <v>44288</v>
      </c>
    </row>
    <row r="41" spans="1:5" x14ac:dyDescent="0.2">
      <c r="A41" s="13">
        <f t="shared" si="0"/>
        <v>44289</v>
      </c>
      <c r="B41" s="13">
        <f t="shared" si="0"/>
        <v>44289</v>
      </c>
      <c r="C41" s="13">
        <f t="shared" si="0"/>
        <v>44289</v>
      </c>
      <c r="D41" s="13">
        <f t="shared" si="0"/>
        <v>44289</v>
      </c>
      <c r="E41" s="13">
        <f t="shared" si="0"/>
        <v>44289</v>
      </c>
    </row>
  </sheetData>
  <conditionalFormatting sqref="A2:A41">
    <cfRule type="expression" dxfId="4" priority="25">
      <formula>AND(ISNUMBER(A2),TRUNC((TODAY()+5)/7)-TRUNC((A2+5)/7)&gt;1)</formula>
    </cfRule>
  </conditionalFormatting>
  <conditionalFormatting sqref="B2:B41">
    <cfRule type="expression" dxfId="3" priority="19">
      <formula>AND(ISNUMBER(B2),TRUNC((TODAY()+5)/7)-TRUNC((B2+5)/7)=1)</formula>
    </cfRule>
  </conditionalFormatting>
  <conditionalFormatting sqref="C2:C41">
    <cfRule type="expression" dxfId="2" priority="13">
      <formula>AND(ISNUMBER(C2),TRUNC((TODAY()+5)/7)-TRUNC((C2+5)/7)=0)</formula>
    </cfRule>
  </conditionalFormatting>
  <conditionalFormatting sqref="D2:D41">
    <cfRule type="expression" dxfId="1" priority="7">
      <formula>AND(ISNUMBER(D2),TRUNC((TODAY()+5)/7)-TRUNC((D2+5)/7)=-1)</formula>
    </cfRule>
  </conditionalFormatting>
  <conditionalFormatting sqref="E2:E41">
    <cfRule type="expression" dxfId="0" priority="1">
      <formula>AND(ISNUMBER(E2),TRUNC((TODAY()+5)/7)-TRUNC((E2+5)/7)=-2)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HRuban</cp:lastModifiedBy>
  <dcterms:created xsi:type="dcterms:W3CDTF">2021-03-11T16:35:56Z</dcterms:created>
  <dcterms:modified xsi:type="dcterms:W3CDTF">2021-03-12T17:57:21Z</dcterms:modified>
</cp:coreProperties>
</file>