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85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6" i="1" l="1"/>
  <c r="B26" i="1"/>
  <c r="G24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E24" i="1"/>
  <c r="F6" i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5" i="1"/>
  <c r="F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5" i="1"/>
  <c r="D4" i="1"/>
  <c r="C24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<sst xmlns="http://schemas.openxmlformats.org/spreadsheetml/2006/main" count="8" uniqueCount="8">
  <si>
    <t>№
группы</t>
  </si>
  <si>
    <t>Средний
доход</t>
  </si>
  <si>
    <r>
      <t>x</t>
    </r>
    <r>
      <rPr>
        <b/>
        <i/>
        <sz val="10"/>
        <color theme="1"/>
        <rFont val="Calibri"/>
        <family val="2"/>
        <charset val="204"/>
        <scheme val="minor"/>
      </rPr>
      <t>i</t>
    </r>
    <r>
      <rPr>
        <b/>
        <i/>
        <sz val="16"/>
        <color theme="1"/>
        <rFont val="Calibri"/>
        <family val="2"/>
        <charset val="204"/>
        <scheme val="minor"/>
      </rPr>
      <t>=</t>
    </r>
  </si>
  <si>
    <r>
      <t xml:space="preserve">Кумулятивная
доля населения,
</t>
    </r>
    <r>
      <rPr>
        <b/>
        <i/>
        <sz val="16"/>
        <color theme="1"/>
        <rFont val="Calibri"/>
        <family val="2"/>
        <charset val="204"/>
        <scheme val="minor"/>
      </rPr>
      <t>cum x</t>
    </r>
    <r>
      <rPr>
        <b/>
        <i/>
        <sz val="10"/>
        <color theme="1"/>
        <rFont val="Calibri"/>
        <family val="2"/>
        <charset val="204"/>
        <scheme val="minor"/>
      </rPr>
      <t>i</t>
    </r>
  </si>
  <si>
    <r>
      <t xml:space="preserve">Относительный
доход группы,
</t>
    </r>
    <r>
      <rPr>
        <b/>
        <i/>
        <sz val="16"/>
        <color theme="1"/>
        <rFont val="Calibri"/>
        <family val="2"/>
        <charset val="204"/>
        <scheme val="minor"/>
      </rPr>
      <t>y</t>
    </r>
    <r>
      <rPr>
        <b/>
        <i/>
        <sz val="10"/>
        <color theme="1"/>
        <rFont val="Calibri"/>
        <family val="2"/>
        <charset val="204"/>
        <scheme val="minor"/>
      </rPr>
      <t>i</t>
    </r>
  </si>
  <si>
    <r>
      <t xml:space="preserve">Кумулятивный
доход группы,
</t>
    </r>
    <r>
      <rPr>
        <b/>
        <i/>
        <sz val="16"/>
        <color theme="1"/>
        <rFont val="Calibri"/>
        <family val="2"/>
        <charset val="204"/>
        <scheme val="minor"/>
      </rPr>
      <t>cum y</t>
    </r>
    <r>
      <rPr>
        <b/>
        <i/>
        <sz val="10"/>
        <color theme="1"/>
        <rFont val="Calibri"/>
        <family val="2"/>
        <charset val="204"/>
        <scheme val="minor"/>
      </rPr>
      <t>i</t>
    </r>
  </si>
  <si>
    <r>
      <rPr>
        <b/>
        <i/>
        <sz val="16"/>
        <color theme="1"/>
        <rFont val="Calibri"/>
        <family val="2"/>
        <charset val="204"/>
        <scheme val="minor"/>
      </rPr>
      <t>x</t>
    </r>
    <r>
      <rPr>
        <b/>
        <i/>
        <sz val="10"/>
        <color theme="1"/>
        <rFont val="Calibri"/>
        <family val="2"/>
        <charset val="204"/>
        <scheme val="minor"/>
      </rPr>
      <t>i</t>
    </r>
    <r>
      <rPr>
        <b/>
        <i/>
        <sz val="16"/>
        <color theme="1"/>
        <rFont val="Calibri"/>
        <family val="2"/>
        <charset val="204"/>
        <scheme val="minor"/>
      </rPr>
      <t xml:space="preserve"> cum y</t>
    </r>
    <r>
      <rPr>
        <b/>
        <i/>
        <sz val="10"/>
        <color theme="1"/>
        <rFont val="Calibri"/>
        <family val="2"/>
        <charset val="204"/>
        <scheme val="minor"/>
      </rPr>
      <t>i</t>
    </r>
  </si>
  <si>
    <r>
      <rPr>
        <b/>
        <i/>
        <sz val="16"/>
        <color theme="1"/>
        <rFont val="Calibri"/>
        <family val="2"/>
        <charset val="204"/>
        <scheme val="minor"/>
      </rPr>
      <t>x</t>
    </r>
    <r>
      <rPr>
        <b/>
        <i/>
        <sz val="10"/>
        <color theme="1"/>
        <rFont val="Calibri"/>
        <family val="2"/>
        <charset val="204"/>
        <scheme val="minor"/>
      </rPr>
      <t xml:space="preserve">i </t>
    </r>
    <r>
      <rPr>
        <b/>
        <i/>
        <sz val="16"/>
        <color theme="1"/>
        <rFont val="Calibri"/>
        <family val="2"/>
        <charset val="204"/>
        <scheme val="minor"/>
      </rPr>
      <t>y</t>
    </r>
    <r>
      <rPr>
        <b/>
        <i/>
        <sz val="10"/>
        <color theme="1"/>
        <rFont val="Calibri"/>
        <family val="2"/>
        <charset val="204"/>
        <scheme val="minor"/>
      </rPr>
      <t>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</si>
</sst>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%"/>
    <numFmt numFmtId="165" formatCode="0.0000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49" fontId="1" fillId="0" borderId="0" xfId="0" applyNumberFormat="1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right" indent="2"/>
    </xf>
    <xf numFmtId="10" fontId="0" fillId="0" borderId="0" xfId="0" applyNumberFormat="1" applyAlignment="1">
      <alignment horizontal="right" indent="2"/>
    </xf>
    <xf numFmtId="164" fontId="0" fillId="0" borderId="0" xfId="0" applyNumberFormat="1" applyAlignment="1">
      <alignment horizontal="right" indent="2"/>
    </xf>
    <xf numFmtId="0" fontId="0" fillId="0" borderId="2" xfId="0" applyBorder="1" applyAlignment="1">
      <alignment horizontal="right" indent="2"/>
    </xf>
    <xf numFmtId="10" fontId="0" fillId="0" borderId="2" xfId="0" applyNumberFormat="1" applyBorder="1" applyAlignment="1">
      <alignment horizontal="right" indent="2"/>
    </xf>
    <xf numFmtId="164" fontId="0" fillId="0" borderId="2" xfId="0" applyNumberFormat="1" applyBorder="1" applyAlignment="1">
      <alignment horizontal="right" indent="2"/>
    </xf>
    <xf numFmtId="165" fontId="0" fillId="0" borderId="2" xfId="0" applyNumberFormat="1" applyBorder="1" applyAlignment="1">
      <alignment horizontal="right" indent="2"/>
    </xf>
    <xf numFmtId="0" fontId="0" fillId="0" borderId="3" xfId="0" applyBorder="1" applyAlignment="1">
      <alignment horizontal="right" indent="2"/>
    </xf>
    <xf numFmtId="10" fontId="0" fillId="0" borderId="3" xfId="0" applyNumberFormat="1" applyBorder="1" applyAlignment="1">
      <alignment horizontal="right" indent="2"/>
    </xf>
    <xf numFmtId="164" fontId="0" fillId="0" borderId="3" xfId="0" applyNumberFormat="1" applyBorder="1" applyAlignment="1">
      <alignment horizontal="right" indent="2"/>
    </xf>
    <xf numFmtId="165" fontId="0" fillId="0" borderId="3" xfId="0" applyNumberFormat="1" applyBorder="1" applyAlignment="1">
      <alignment horizontal="right" indent="2"/>
    </xf>
    <xf numFmtId="49" fontId="2" fillId="0" borderId="1" xfId="0" applyNumberFormat="1" applyFont="1" applyBorder="1" applyAlignment="1">
      <alignment horizontal="center" vertical="top"/>
    </xf>
    <xf numFmtId="0" fontId="0" fillId="0" borderId="4" xfId="0" applyBorder="1" applyAlignment="1">
      <alignment horizontal="right" indent="2"/>
    </xf>
    <xf numFmtId="164" fontId="0" fillId="0" borderId="4" xfId="0" applyNumberFormat="1" applyBorder="1" applyAlignment="1">
      <alignment horizontal="right" indent="2"/>
    </xf>
    <xf numFmtId="165" fontId="0" fillId="0" borderId="4" xfId="0" applyNumberFormat="1" applyBorder="1" applyAlignment="1">
      <alignment horizontal="right" indent="2"/>
    </xf>
    <xf numFmtId="0" fontId="5" fillId="0" borderId="1" xfId="0" applyFont="1" applyBorder="1" applyAlignment="1">
      <alignment horizontal="right" indent="2"/>
    </xf>
    <xf numFmtId="164" fontId="5" fillId="0" borderId="1" xfId="0" applyNumberFormat="1" applyFont="1" applyBorder="1" applyAlignment="1">
      <alignment horizontal="right" indent="2"/>
    </xf>
    <xf numFmtId="165" fontId="5" fillId="0" borderId="1" xfId="0" applyNumberFormat="1" applyFont="1" applyBorder="1" applyAlignment="1">
      <alignment horizontal="right" indent="2"/>
    </xf>
    <xf numFmtId="0" fontId="6" fillId="0" borderId="0" xfId="0" applyFont="1"/>
    <xf numFmtId="10" fontId="6" fillId="0" borderId="0" xfId="0" applyNumberFormat="1" applyFont="1"/>
    <xf numFmtId="0" fontId="3" fillId="0" borderId="0" xfId="0" applyFont="1" applyAlignment="1">
      <alignment horizontal="right"/>
    </xf>
    <xf numFmtId="10" fontId="3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tabSelected="1" workbookViewId="0">
      <selection activeCell="A5" sqref="A5"/>
    </sheetView>
  </sheetViews>
  <sheetFormatPr defaultRowHeight="15" x14ac:dyDescent="0.25"/>
  <cols>
    <col min="2" max="2" width="9.28515625" bestFit="1" customWidth="1"/>
    <col min="3" max="3" width="13.42578125" bestFit="1" customWidth="1"/>
    <col min="4" max="4" width="20.28515625" style="1" customWidth="1"/>
    <col min="5" max="5" width="16.28515625" style="2" customWidth="1"/>
    <col min="6" max="6" width="16.140625" style="2" customWidth="1"/>
    <col min="7" max="7" width="15" style="3" customWidth="1"/>
    <col min="8" max="8" width="15.140625" style="3" customWidth="1"/>
  </cols>
  <sheetData>
    <row r="1" spans="2:8" ht="21" x14ac:dyDescent="0.35">
      <c r="C1" s="26" t="s">
        <v>2</v>
      </c>
      <c r="D1" s="27">
        <v>0.05</v>
      </c>
    </row>
    <row r="2" spans="2:8" ht="15.75" thickBot="1" x14ac:dyDescent="0.3"/>
    <row r="3" spans="2:8" s="4" customFormat="1" ht="54.75" customHeight="1" thickBot="1" x14ac:dyDescent="0.3">
      <c r="B3" s="5" t="s">
        <v>0</v>
      </c>
      <c r="C3" s="5" t="s">
        <v>1</v>
      </c>
      <c r="D3" s="5" t="s">
        <v>3</v>
      </c>
      <c r="E3" s="5" t="s">
        <v>4</v>
      </c>
      <c r="F3" s="5" t="s">
        <v>5</v>
      </c>
      <c r="G3" s="17" t="s">
        <v>6</v>
      </c>
      <c r="H3" s="17" t="s">
        <v>7</v>
      </c>
    </row>
    <row r="4" spans="2:8" x14ac:dyDescent="0.25">
      <c r="B4" s="13">
        <v>1</v>
      </c>
      <c r="C4" s="13">
        <v>3650</v>
      </c>
      <c r="D4" s="14">
        <f>$D$1</f>
        <v>0.05</v>
      </c>
      <c r="E4" s="15">
        <f>C4/$C$24</f>
        <v>7.2927072927072931E-3</v>
      </c>
      <c r="F4" s="15">
        <f>E4</f>
        <v>7.2927072927072931E-3</v>
      </c>
      <c r="G4" s="16">
        <f>$D$1*F4</f>
        <v>3.6463536463536469E-4</v>
      </c>
      <c r="H4" s="16">
        <f>$D$1*E4</f>
        <v>3.6463536463536469E-4</v>
      </c>
    </row>
    <row r="5" spans="2:8" x14ac:dyDescent="0.25">
      <c r="B5" s="9">
        <f>B4+1</f>
        <v>2</v>
      </c>
      <c r="C5" s="9">
        <v>4100</v>
      </c>
      <c r="D5" s="10">
        <f>D4+$D$1</f>
        <v>0.1</v>
      </c>
      <c r="E5" s="11">
        <f t="shared" ref="E5:E23" si="0">C5/$C$24</f>
        <v>8.1918081918081927E-3</v>
      </c>
      <c r="F5" s="11">
        <f>F4+E5</f>
        <v>1.5484515484515486E-2</v>
      </c>
      <c r="G5" s="12">
        <f t="shared" ref="G5:G23" si="1">$D$1*F5</f>
        <v>7.7422577422577433E-4</v>
      </c>
      <c r="H5" s="12">
        <f t="shared" ref="H5:H23" si="2">$D$1*E5</f>
        <v>4.0959040959040964E-4</v>
      </c>
    </row>
    <row r="6" spans="2:8" x14ac:dyDescent="0.25">
      <c r="B6" s="9">
        <f t="shared" ref="B6:B23" si="3">B5+1</f>
        <v>3</v>
      </c>
      <c r="C6" s="9">
        <v>4850</v>
      </c>
      <c r="D6" s="10">
        <f t="shared" ref="D6:D24" si="4">D5+$D$1</f>
        <v>0.15000000000000002</v>
      </c>
      <c r="E6" s="11">
        <f t="shared" si="0"/>
        <v>9.6903096903096907E-3</v>
      </c>
      <c r="F6" s="11">
        <f t="shared" ref="F6:F23" si="5">F5+E6</f>
        <v>2.5174825174825177E-2</v>
      </c>
      <c r="G6" s="12">
        <f t="shared" si="1"/>
        <v>1.258741258741259E-3</v>
      </c>
      <c r="H6" s="12">
        <f t="shared" si="2"/>
        <v>4.8451548451548457E-4</v>
      </c>
    </row>
    <row r="7" spans="2:8" x14ac:dyDescent="0.25">
      <c r="B7" s="9">
        <f t="shared" si="3"/>
        <v>4</v>
      </c>
      <c r="C7" s="9">
        <v>5900</v>
      </c>
      <c r="D7" s="10">
        <f t="shared" si="4"/>
        <v>0.2</v>
      </c>
      <c r="E7" s="11">
        <f t="shared" si="0"/>
        <v>1.1788211788211789E-2</v>
      </c>
      <c r="F7" s="11">
        <f t="shared" si="5"/>
        <v>3.6963036963036967E-2</v>
      </c>
      <c r="G7" s="12">
        <f t="shared" si="1"/>
        <v>1.8481518481518484E-3</v>
      </c>
      <c r="H7" s="12">
        <f t="shared" si="2"/>
        <v>5.8941058941058952E-4</v>
      </c>
    </row>
    <row r="8" spans="2:8" x14ac:dyDescent="0.25">
      <c r="B8" s="9">
        <f t="shared" si="3"/>
        <v>5</v>
      </c>
      <c r="C8" s="9">
        <v>7250</v>
      </c>
      <c r="D8" s="10">
        <f t="shared" si="4"/>
        <v>0.25</v>
      </c>
      <c r="E8" s="11">
        <f t="shared" si="0"/>
        <v>1.4485514485514486E-2</v>
      </c>
      <c r="F8" s="11">
        <f t="shared" si="5"/>
        <v>5.1448551448551455E-2</v>
      </c>
      <c r="G8" s="12">
        <f t="shared" si="1"/>
        <v>2.5724275724275728E-3</v>
      </c>
      <c r="H8" s="12">
        <f t="shared" si="2"/>
        <v>7.2427572427572438E-4</v>
      </c>
    </row>
    <row r="9" spans="2:8" x14ac:dyDescent="0.25">
      <c r="B9" s="9">
        <f t="shared" si="3"/>
        <v>6</v>
      </c>
      <c r="C9" s="9">
        <v>8900</v>
      </c>
      <c r="D9" s="10">
        <f t="shared" si="4"/>
        <v>0.3</v>
      </c>
      <c r="E9" s="11">
        <f t="shared" si="0"/>
        <v>1.7782217782217783E-2</v>
      </c>
      <c r="F9" s="11">
        <f t="shared" si="5"/>
        <v>6.9230769230769235E-2</v>
      </c>
      <c r="G9" s="12">
        <f t="shared" si="1"/>
        <v>3.4615384615384621E-3</v>
      </c>
      <c r="H9" s="12">
        <f t="shared" si="2"/>
        <v>8.8911088911088922E-4</v>
      </c>
    </row>
    <row r="10" spans="2:8" x14ac:dyDescent="0.25">
      <c r="B10" s="9">
        <f t="shared" si="3"/>
        <v>7</v>
      </c>
      <c r="C10" s="9">
        <v>10850</v>
      </c>
      <c r="D10" s="10">
        <f t="shared" si="4"/>
        <v>0.35</v>
      </c>
      <c r="E10" s="11">
        <f t="shared" si="0"/>
        <v>2.1678321678321677E-2</v>
      </c>
      <c r="F10" s="11">
        <f t="shared" si="5"/>
        <v>9.0909090909090912E-2</v>
      </c>
      <c r="G10" s="12">
        <f t="shared" si="1"/>
        <v>4.5454545454545461E-3</v>
      </c>
      <c r="H10" s="12">
        <f t="shared" si="2"/>
        <v>1.0839160839160838E-3</v>
      </c>
    </row>
    <row r="11" spans="2:8" x14ac:dyDescent="0.25">
      <c r="B11" s="9">
        <f t="shared" si="3"/>
        <v>8</v>
      </c>
      <c r="C11" s="9">
        <v>13100</v>
      </c>
      <c r="D11" s="10">
        <f t="shared" si="4"/>
        <v>0.39999999999999997</v>
      </c>
      <c r="E11" s="11">
        <f t="shared" si="0"/>
        <v>2.6173826173826173E-2</v>
      </c>
      <c r="F11" s="11">
        <f t="shared" si="5"/>
        <v>0.11708291708291708</v>
      </c>
      <c r="G11" s="12">
        <f t="shared" si="1"/>
        <v>5.8541458541458546E-3</v>
      </c>
      <c r="H11" s="12">
        <f t="shared" si="2"/>
        <v>1.3086913086913087E-3</v>
      </c>
    </row>
    <row r="12" spans="2:8" x14ac:dyDescent="0.25">
      <c r="B12" s="9">
        <f t="shared" si="3"/>
        <v>9</v>
      </c>
      <c r="C12" s="9">
        <v>15650</v>
      </c>
      <c r="D12" s="10">
        <f t="shared" si="4"/>
        <v>0.44999999999999996</v>
      </c>
      <c r="E12" s="11">
        <f t="shared" si="0"/>
        <v>3.1268731268731267E-2</v>
      </c>
      <c r="F12" s="11">
        <f t="shared" si="5"/>
        <v>0.14835164835164835</v>
      </c>
      <c r="G12" s="12">
        <f t="shared" si="1"/>
        <v>7.4175824175824181E-3</v>
      </c>
      <c r="H12" s="12">
        <f t="shared" si="2"/>
        <v>1.5634365634365635E-3</v>
      </c>
    </row>
    <row r="13" spans="2:8" x14ac:dyDescent="0.25">
      <c r="B13" s="9">
        <f t="shared" si="3"/>
        <v>10</v>
      </c>
      <c r="C13" s="9">
        <v>18500</v>
      </c>
      <c r="D13" s="10">
        <f t="shared" si="4"/>
        <v>0.49999999999999994</v>
      </c>
      <c r="E13" s="11">
        <f t="shared" si="0"/>
        <v>3.696303696303696E-2</v>
      </c>
      <c r="F13" s="11">
        <f t="shared" si="5"/>
        <v>0.18531468531468531</v>
      </c>
      <c r="G13" s="12">
        <f t="shared" si="1"/>
        <v>9.2657342657342656E-3</v>
      </c>
      <c r="H13" s="12">
        <f t="shared" si="2"/>
        <v>1.8481518481518482E-3</v>
      </c>
    </row>
    <row r="14" spans="2:8" x14ac:dyDescent="0.25">
      <c r="B14" s="9">
        <f t="shared" si="3"/>
        <v>11</v>
      </c>
      <c r="C14" s="9">
        <v>21650</v>
      </c>
      <c r="D14" s="10">
        <f t="shared" si="4"/>
        <v>0.54999999999999993</v>
      </c>
      <c r="E14" s="11">
        <f t="shared" si="0"/>
        <v>4.3256743256743259E-2</v>
      </c>
      <c r="F14" s="11">
        <f t="shared" si="5"/>
        <v>0.22857142857142856</v>
      </c>
      <c r="G14" s="12">
        <f t="shared" si="1"/>
        <v>1.1428571428571429E-2</v>
      </c>
      <c r="H14" s="12">
        <f t="shared" si="2"/>
        <v>2.1628371628371629E-3</v>
      </c>
    </row>
    <row r="15" spans="2:8" x14ac:dyDescent="0.25">
      <c r="B15" s="9">
        <f t="shared" si="3"/>
        <v>12</v>
      </c>
      <c r="C15" s="9">
        <v>25100</v>
      </c>
      <c r="D15" s="10">
        <f t="shared" si="4"/>
        <v>0.6</v>
      </c>
      <c r="E15" s="11">
        <f t="shared" si="0"/>
        <v>5.0149850149850149E-2</v>
      </c>
      <c r="F15" s="11">
        <f t="shared" si="5"/>
        <v>0.27872127872127872</v>
      </c>
      <c r="G15" s="12">
        <f t="shared" si="1"/>
        <v>1.3936063936063937E-2</v>
      </c>
      <c r="H15" s="12">
        <f t="shared" si="2"/>
        <v>2.5074925074925077E-3</v>
      </c>
    </row>
    <row r="16" spans="2:8" x14ac:dyDescent="0.25">
      <c r="B16" s="9">
        <f t="shared" si="3"/>
        <v>13</v>
      </c>
      <c r="C16" s="9">
        <v>28850</v>
      </c>
      <c r="D16" s="10">
        <f t="shared" si="4"/>
        <v>0.65</v>
      </c>
      <c r="E16" s="11">
        <f t="shared" si="0"/>
        <v>5.7642357642357644E-2</v>
      </c>
      <c r="F16" s="11">
        <f t="shared" si="5"/>
        <v>0.33636363636363636</v>
      </c>
      <c r="G16" s="12">
        <f t="shared" si="1"/>
        <v>1.6818181818181819E-2</v>
      </c>
      <c r="H16" s="12">
        <f t="shared" si="2"/>
        <v>2.8821178821178822E-3</v>
      </c>
    </row>
    <row r="17" spans="2:8" x14ac:dyDescent="0.25">
      <c r="B17" s="9">
        <f t="shared" si="3"/>
        <v>14</v>
      </c>
      <c r="C17" s="9">
        <v>32900</v>
      </c>
      <c r="D17" s="10">
        <f t="shared" si="4"/>
        <v>0.70000000000000007</v>
      </c>
      <c r="E17" s="11">
        <f t="shared" si="0"/>
        <v>6.5734265734265732E-2</v>
      </c>
      <c r="F17" s="11">
        <f t="shared" si="5"/>
        <v>0.40209790209790208</v>
      </c>
      <c r="G17" s="12">
        <f t="shared" si="1"/>
        <v>2.0104895104895104E-2</v>
      </c>
      <c r="H17" s="12">
        <f t="shared" si="2"/>
        <v>3.2867132867132869E-3</v>
      </c>
    </row>
    <row r="18" spans="2:8" x14ac:dyDescent="0.25">
      <c r="B18" s="9">
        <f t="shared" si="3"/>
        <v>15</v>
      </c>
      <c r="C18" s="9">
        <v>37250</v>
      </c>
      <c r="D18" s="10">
        <f t="shared" si="4"/>
        <v>0.75000000000000011</v>
      </c>
      <c r="E18" s="11">
        <f t="shared" si="0"/>
        <v>7.4425574425574431E-2</v>
      </c>
      <c r="F18" s="11">
        <f t="shared" si="5"/>
        <v>0.47652347652347649</v>
      </c>
      <c r="G18" s="12">
        <f t="shared" si="1"/>
        <v>2.3826173826173826E-2</v>
      </c>
      <c r="H18" s="12">
        <f t="shared" si="2"/>
        <v>3.7212787212787218E-3</v>
      </c>
    </row>
    <row r="19" spans="2:8" x14ac:dyDescent="0.25">
      <c r="B19" s="9">
        <f t="shared" si="3"/>
        <v>16</v>
      </c>
      <c r="C19" s="9">
        <v>41900</v>
      </c>
      <c r="D19" s="10">
        <f t="shared" si="4"/>
        <v>0.80000000000000016</v>
      </c>
      <c r="E19" s="11">
        <f t="shared" si="0"/>
        <v>8.3716283716283715E-2</v>
      </c>
      <c r="F19" s="11">
        <f t="shared" si="5"/>
        <v>0.56023976023976019</v>
      </c>
      <c r="G19" s="12">
        <f t="shared" si="1"/>
        <v>2.8011988011988009E-2</v>
      </c>
      <c r="H19" s="12">
        <f t="shared" si="2"/>
        <v>4.1858141858141856E-3</v>
      </c>
    </row>
    <row r="20" spans="2:8" x14ac:dyDescent="0.25">
      <c r="B20" s="9">
        <f t="shared" si="3"/>
        <v>17</v>
      </c>
      <c r="C20" s="9">
        <v>46850</v>
      </c>
      <c r="D20" s="10">
        <f t="shared" si="4"/>
        <v>0.8500000000000002</v>
      </c>
      <c r="E20" s="11">
        <f t="shared" si="0"/>
        <v>9.3606393606393612E-2</v>
      </c>
      <c r="F20" s="11">
        <f t="shared" si="5"/>
        <v>0.65384615384615374</v>
      </c>
      <c r="G20" s="12">
        <f t="shared" si="1"/>
        <v>3.2692307692307687E-2</v>
      </c>
      <c r="H20" s="12">
        <f t="shared" si="2"/>
        <v>4.6803196803196804E-3</v>
      </c>
    </row>
    <row r="21" spans="2:8" x14ac:dyDescent="0.25">
      <c r="B21" s="9">
        <f t="shared" si="3"/>
        <v>18</v>
      </c>
      <c r="C21" s="9">
        <v>52100</v>
      </c>
      <c r="D21" s="10">
        <f t="shared" si="4"/>
        <v>0.90000000000000024</v>
      </c>
      <c r="E21" s="11">
        <f t="shared" si="0"/>
        <v>0.10409590409590409</v>
      </c>
      <c r="F21" s="11">
        <f t="shared" si="5"/>
        <v>0.75794205794205782</v>
      </c>
      <c r="G21" s="12">
        <f t="shared" si="1"/>
        <v>3.7897102897102894E-2</v>
      </c>
      <c r="H21" s="12">
        <f t="shared" si="2"/>
        <v>5.204795204795205E-3</v>
      </c>
    </row>
    <row r="22" spans="2:8" x14ac:dyDescent="0.25">
      <c r="B22" s="9">
        <f t="shared" si="3"/>
        <v>19</v>
      </c>
      <c r="C22" s="9">
        <v>57650</v>
      </c>
      <c r="D22" s="10">
        <f t="shared" si="4"/>
        <v>0.95000000000000029</v>
      </c>
      <c r="E22" s="11">
        <f t="shared" si="0"/>
        <v>0.11518481518481519</v>
      </c>
      <c r="F22" s="11">
        <f t="shared" si="5"/>
        <v>0.87312687312687298</v>
      </c>
      <c r="G22" s="12">
        <f t="shared" si="1"/>
        <v>4.3656343656343653E-2</v>
      </c>
      <c r="H22" s="12">
        <f t="shared" si="2"/>
        <v>5.7592407592407593E-3</v>
      </c>
    </row>
    <row r="23" spans="2:8" ht="15.75" thickBot="1" x14ac:dyDescent="0.3">
      <c r="B23" s="9">
        <f t="shared" si="3"/>
        <v>20</v>
      </c>
      <c r="C23" s="18">
        <v>63500</v>
      </c>
      <c r="D23" s="10">
        <f t="shared" si="4"/>
        <v>1.0000000000000002</v>
      </c>
      <c r="E23" s="19">
        <f t="shared" si="0"/>
        <v>0.12687312687312688</v>
      </c>
      <c r="F23" s="11">
        <f t="shared" si="5"/>
        <v>0.99999999999999989</v>
      </c>
      <c r="G23" s="20">
        <f t="shared" si="1"/>
        <v>4.9999999999999996E-2</v>
      </c>
      <c r="H23" s="20">
        <f t="shared" si="2"/>
        <v>6.3436563436563443E-3</v>
      </c>
    </row>
    <row r="24" spans="2:8" ht="16.5" thickBot="1" x14ac:dyDescent="0.3">
      <c r="B24" s="6"/>
      <c r="C24" s="21">
        <f>SUM(C4:C23)</f>
        <v>500500</v>
      </c>
      <c r="D24" s="7"/>
      <c r="E24" s="22">
        <f>SUM(E4:E23)</f>
        <v>0.99999999999999989</v>
      </c>
      <c r="F24" s="8"/>
      <c r="G24" s="23">
        <f>SUM(G4:G23)</f>
        <v>0.31573426573426572</v>
      </c>
      <c r="H24" s="23">
        <f>SUM(H4:H23)</f>
        <v>0.05</v>
      </c>
    </row>
    <row r="26" spans="2:8" ht="21" x14ac:dyDescent="0.35">
      <c r="B26" s="24" t="str">
        <f>"Коэффициент Джини Kg=1-2*"&amp;ROUND(G24,3)&amp;"+"&amp;ROUND(H24,3)&amp;"="</f>
        <v>Коэффициент Джини Kg=1-2*0,316+0,05=</v>
      </c>
      <c r="F26" s="25">
        <f>ROUND(1-2*G24+H24,4)</f>
        <v>0.41849999999999998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HRuban</dc:creator>
  <cp:lastModifiedBy>HRuban</cp:lastModifiedBy>
  <dcterms:created xsi:type="dcterms:W3CDTF">2019-01-29T14:15:52Z</dcterms:created>
  <dcterms:modified xsi:type="dcterms:W3CDTF">2019-01-29T15:27:55Z</dcterms:modified>
</cp:coreProperties>
</file>