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4" r:id="rId1"/>
  </sheets>
  <calcPr calcId="125725"/>
</workbook>
</file>

<file path=xl/calcChain.xml><?xml version="1.0" encoding="utf-8"?>
<calcChain xmlns="http://schemas.openxmlformats.org/spreadsheetml/2006/main">
  <c r="I22" i="4"/>
  <c r="I16"/>
  <c r="I17"/>
  <c r="I18"/>
  <c r="I19"/>
  <c r="I20"/>
  <c r="I21"/>
  <c r="I15"/>
  <c r="H16"/>
  <c r="H17"/>
  <c r="H18"/>
  <c r="H19"/>
  <c r="H20"/>
  <c r="H21"/>
  <c r="H15"/>
  <c r="F16"/>
  <c r="F17"/>
  <c r="F18"/>
  <c r="F19"/>
  <c r="F20"/>
  <c r="F21"/>
  <c r="F15"/>
  <c r="D21"/>
  <c r="D20"/>
  <c r="D19"/>
  <c r="D18"/>
  <c r="D17"/>
  <c r="D16"/>
  <c r="D15"/>
  <c r="B21"/>
  <c r="B20"/>
  <c r="B19"/>
  <c r="B18"/>
  <c r="B17"/>
  <c r="B16"/>
  <c r="B15"/>
  <c r="I2"/>
  <c r="B4" s="1"/>
  <c r="B6" s="1"/>
  <c r="H4" l="1"/>
  <c r="H6" s="1"/>
  <c r="G4"/>
  <c r="G6" s="1"/>
  <c r="F4"/>
  <c r="F6" s="1"/>
  <c r="E4"/>
  <c r="E6" s="1"/>
  <c r="D4"/>
  <c r="D6" s="1"/>
  <c r="C4"/>
  <c r="C6" s="1"/>
  <c r="B7" s="1"/>
  <c r="C9" l="1"/>
  <c r="D9"/>
  <c r="E9"/>
  <c r="F9"/>
  <c r="G9"/>
  <c r="B9"/>
  <c r="B10" s="1"/>
  <c r="B11" s="1"/>
  <c r="H9"/>
</calcChain>
</file>

<file path=xl/comments1.xml><?xml version="1.0" encoding="utf-8"?>
<comments xmlns="http://schemas.openxmlformats.org/spreadsheetml/2006/main">
  <authors>
    <author>Автор</author>
  </authors>
  <commentList>
    <comment ref="B7" authorId="0">
      <text>
        <r>
          <rPr>
            <b/>
            <sz val="9"/>
            <color indexed="81"/>
            <rFont val="Tahoma"/>
            <charset val="1"/>
          </rPr>
          <t>Среднее выборочное</t>
        </r>
      </text>
    </comment>
    <comment ref="B11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<sst xmlns="http://schemas.openxmlformats.org/spreadsheetml/2006/main" count="23" uniqueCount="23">
  <si>
    <t>11--13</t>
  </si>
  <si>
    <t>13--15</t>
  </si>
  <si>
    <t>15--17</t>
  </si>
  <si>
    <t>17--19</t>
  </si>
  <si>
    <t>19--21</t>
  </si>
  <si>
    <t>Интервалы</t>
  </si>
  <si>
    <t>Кол-во</t>
  </si>
  <si>
    <t>Xi</t>
  </si>
  <si>
    <t>Ni'</t>
  </si>
  <si>
    <t>(Ni-Ni')^2/Ni'</t>
  </si>
  <si>
    <t>Высчит мат ожидн</t>
  </si>
  <si>
    <t>Конечн величн</t>
  </si>
  <si>
    <t>Дисперсия</t>
  </si>
  <si>
    <t>Wi</t>
  </si>
  <si>
    <t>Срд квдртч</t>
  </si>
  <si>
    <t>21--23</t>
  </si>
  <si>
    <t>23--25</t>
  </si>
  <si>
    <t>F----(Xi-a)/srdkvd</t>
  </si>
  <si>
    <t>F----(Xi+1-a)/srdkvd</t>
  </si>
  <si>
    <t>F1</t>
  </si>
  <si>
    <t>F2</t>
  </si>
  <si>
    <t>Pi</t>
  </si>
  <si>
    <t>N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</si>
</sst>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9"/>
      <color indexed="81"/>
      <name val="Tahoma"/>
      <family val="2"/>
      <charset val="204"/>
    </font>
    <font>
      <b/>
      <sz val="9"/>
      <color indexed="81"/>
      <name val="Tahoma"/>
      <charset val="1"/>
    </font>
    <font>
      <sz val="9"/>
      <color indexed="81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Fill="1"/>
    <xf numFmtId="0" fontId="0" fillId="2" borderId="0" xfId="0" applyFill="1"/>
    <xf numFmtId="0" fontId="0" fillId="3" borderId="0" xfId="0" applyFill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3"/>
  <sheetViews>
    <sheetView tabSelected="1" workbookViewId="0">
      <selection activeCell="I22" sqref="I22"/>
    </sheetView>
  </sheetViews>
  <sheetFormatPr defaultRowHeight="15"/>
  <cols>
    <col min="2" max="2" width="17" customWidth="1"/>
    <col min="3" max="3" width="11.7109375" customWidth="1"/>
    <col min="4" max="4" width="18.7109375" customWidth="1"/>
  </cols>
  <sheetData>
    <row r="1" spans="1:9">
      <c r="A1" t="s">
        <v>5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15</v>
      </c>
      <c r="H1" s="1" t="s">
        <v>16</v>
      </c>
    </row>
    <row r="2" spans="1:9">
      <c r="A2" t="s">
        <v>6</v>
      </c>
      <c r="B2" s="1">
        <v>8</v>
      </c>
      <c r="C2" s="1">
        <v>42</v>
      </c>
      <c r="D2" s="1">
        <v>57</v>
      </c>
      <c r="E2" s="1">
        <v>63</v>
      </c>
      <c r="F2" s="1">
        <v>65</v>
      </c>
      <c r="G2" s="1">
        <v>45</v>
      </c>
      <c r="H2" s="1">
        <v>20</v>
      </c>
      <c r="I2">
        <f>SUM(B2:H2)</f>
        <v>300</v>
      </c>
    </row>
    <row r="3" spans="1:9">
      <c r="A3" t="s">
        <v>7</v>
      </c>
      <c r="B3">
        <v>12</v>
      </c>
      <c r="C3">
        <v>14</v>
      </c>
      <c r="D3">
        <v>16</v>
      </c>
      <c r="E3">
        <v>18</v>
      </c>
      <c r="F3">
        <v>20</v>
      </c>
      <c r="G3">
        <v>22</v>
      </c>
      <c r="H3">
        <v>24</v>
      </c>
    </row>
    <row r="4" spans="1:9">
      <c r="A4" t="s">
        <v>13</v>
      </c>
      <c r="B4">
        <f>B2/$I2</f>
        <v>2.6666666666666668E-2</v>
      </c>
      <c r="C4">
        <f t="shared" ref="C4" si="0">C2/$I2</f>
        <v>0.14000000000000001</v>
      </c>
      <c r="D4">
        <f>D2/$I2</f>
        <v>0.19</v>
      </c>
      <c r="E4">
        <f>E2/$I2</f>
        <v>0.21</v>
      </c>
      <c r="F4">
        <f>F2/$I2</f>
        <v>0.21666666666666667</v>
      </c>
      <c r="G4">
        <f>G2/$I2</f>
        <v>0.15</v>
      </c>
      <c r="H4">
        <f>H2/$I2</f>
        <v>6.6666666666666666E-2</v>
      </c>
    </row>
    <row r="6" spans="1:9">
      <c r="A6" s="3" t="s">
        <v>10</v>
      </c>
      <c r="B6" s="3">
        <f>B3*B4</f>
        <v>0.32</v>
      </c>
      <c r="C6" s="3">
        <f t="shared" ref="C6:H6" si="1">C3*C4</f>
        <v>1.9600000000000002</v>
      </c>
      <c r="D6" s="3">
        <f t="shared" si="1"/>
        <v>3.04</v>
      </c>
      <c r="E6" s="3">
        <f t="shared" si="1"/>
        <v>3.78</v>
      </c>
      <c r="F6" s="3">
        <f t="shared" si="1"/>
        <v>4.3333333333333339</v>
      </c>
      <c r="G6" s="3">
        <f t="shared" si="1"/>
        <v>3.3</v>
      </c>
      <c r="H6" s="3">
        <f t="shared" si="1"/>
        <v>1.6</v>
      </c>
      <c r="I6" s="2"/>
    </row>
    <row r="7" spans="1:9">
      <c r="A7" s="3" t="s">
        <v>11</v>
      </c>
      <c r="B7" s="3">
        <f>SUM(B6:H6)</f>
        <v>18.333333333333336</v>
      </c>
      <c r="C7" s="3"/>
      <c r="D7" s="3"/>
      <c r="E7" s="3"/>
      <c r="F7" s="3"/>
      <c r="G7" s="3"/>
      <c r="H7" s="3"/>
    </row>
    <row r="9" spans="1:9">
      <c r="A9" s="3" t="s">
        <v>12</v>
      </c>
      <c r="B9" s="3">
        <f>(B3-$B7)^2*B4</f>
        <v>1.0696296296296306</v>
      </c>
      <c r="C9" s="3">
        <f>(C3-$B7)^2*C4</f>
        <v>2.6288888888888922</v>
      </c>
      <c r="D9" s="3">
        <f>(D3-$B7)^2*D4</f>
        <v>1.0344444444444465</v>
      </c>
      <c r="E9" s="3">
        <f>(E3-$B7)^2*E4</f>
        <v>2.3333333333333664E-2</v>
      </c>
      <c r="F9" s="3">
        <f t="shared" ref="F9" si="2">(F3-$B7)^2*F4</f>
        <v>0.60185185185185008</v>
      </c>
      <c r="G9" s="3">
        <f>(G3-$B7)^2*G4</f>
        <v>2.0166666666666639</v>
      </c>
      <c r="H9" s="3">
        <f>(H3-$B7)^2*H4</f>
        <v>2.1407407407407391</v>
      </c>
    </row>
    <row r="10" spans="1:9">
      <c r="A10" s="3"/>
      <c r="B10" s="3">
        <f>SUM(B9:H9)</f>
        <v>9.5155555555555562</v>
      </c>
      <c r="C10" s="3"/>
      <c r="D10" s="3"/>
      <c r="E10" s="3"/>
      <c r="F10" s="3"/>
      <c r="G10" s="3"/>
      <c r="H10" s="3"/>
    </row>
    <row r="11" spans="1:9">
      <c r="A11" s="3" t="s">
        <v>14</v>
      </c>
      <c r="B11">
        <f>SQRT($B10)</f>
        <v>3.0847294136691401</v>
      </c>
    </row>
    <row r="12" spans="1:9">
      <c r="A12" s="2"/>
      <c r="B12" s="2"/>
      <c r="C12" s="2"/>
      <c r="D12" s="2"/>
      <c r="E12" s="2"/>
      <c r="F12" s="2"/>
      <c r="G12" s="2"/>
      <c r="H12" s="2"/>
    </row>
    <row r="13" spans="1:9">
      <c r="A13" s="2"/>
      <c r="B13" s="2"/>
      <c r="C13" s="2"/>
      <c r="D13" s="2"/>
      <c r="E13" s="2"/>
      <c r="F13" s="2"/>
      <c r="G13" s="2"/>
      <c r="H13" s="2"/>
    </row>
    <row r="14" spans="1:9">
      <c r="A14" s="2"/>
      <c r="B14" t="s">
        <v>17</v>
      </c>
      <c r="C14" t="s">
        <v>19</v>
      </c>
      <c r="D14" t="s">
        <v>18</v>
      </c>
      <c r="E14" t="s">
        <v>20</v>
      </c>
      <c r="F14" t="s">
        <v>21</v>
      </c>
      <c r="G14" t="s">
        <v>22</v>
      </c>
      <c r="H14" s="2" t="s">
        <v>8</v>
      </c>
      <c r="I14" s="2" t="s">
        <v>9</v>
      </c>
    </row>
    <row r="15" spans="1:9">
      <c r="A15" s="2">
        <v>1</v>
      </c>
      <c r="B15">
        <f>(11-$B$7)/$B$11</f>
        <v>-2.377301976905223</v>
      </c>
      <c r="C15">
        <v>-0.49134</v>
      </c>
      <c r="D15">
        <f>(13-$B$7)/$B$11</f>
        <v>-1.7289468922947078</v>
      </c>
      <c r="E15">
        <v>-0.45728000000000002</v>
      </c>
      <c r="F15">
        <f>E15-C15</f>
        <v>3.4059999999999979E-2</v>
      </c>
      <c r="G15">
        <v>8</v>
      </c>
      <c r="H15" s="2">
        <f t="shared" ref="H15:H21" si="3">F15*$I$2</f>
        <v>10.217999999999993</v>
      </c>
      <c r="I15">
        <f>(G15-H15)^2/G15</f>
        <v>0.614940499999996</v>
      </c>
    </row>
    <row r="16" spans="1:9">
      <c r="A16" s="2">
        <v>2</v>
      </c>
      <c r="B16">
        <f>(13-$B$7)/$B$11</f>
        <v>-1.7289468922947078</v>
      </c>
      <c r="C16">
        <v>-0.45817999999999998</v>
      </c>
      <c r="D16">
        <f>(15-$B$7)/$B$11</f>
        <v>-1.0805918076841927</v>
      </c>
      <c r="E16">
        <v>-0.35993999999999998</v>
      </c>
      <c r="F16">
        <f t="shared" ref="F16:F21" si="4">E16-C16</f>
        <v>9.8239999999999994E-2</v>
      </c>
      <c r="G16">
        <v>42</v>
      </c>
      <c r="H16" s="2">
        <f t="shared" si="3"/>
        <v>29.471999999999998</v>
      </c>
      <c r="I16">
        <f t="shared" ref="I16:I21" si="5">(G16-H16)^2/G16</f>
        <v>3.7369234285714299</v>
      </c>
    </row>
    <row r="17" spans="1:9">
      <c r="A17" s="2">
        <v>3</v>
      </c>
      <c r="B17">
        <f>(15-$B$7)/$B$11</f>
        <v>-1.0805918076841927</v>
      </c>
      <c r="C17">
        <v>-0.35993000000000003</v>
      </c>
      <c r="D17">
        <f>(17-$B$7)/$B$11</f>
        <v>-0.4322367230736775</v>
      </c>
      <c r="E17">
        <v>-0.16639999999999999</v>
      </c>
      <c r="F17">
        <f t="shared" si="4"/>
        <v>0.19353000000000004</v>
      </c>
      <c r="G17">
        <v>57</v>
      </c>
      <c r="H17" s="2">
        <f t="shared" si="3"/>
        <v>58.059000000000012</v>
      </c>
      <c r="I17">
        <f t="shared" si="5"/>
        <v>1.967510526315833E-2</v>
      </c>
    </row>
    <row r="18" spans="1:9">
      <c r="A18" s="2">
        <v>4</v>
      </c>
      <c r="B18">
        <f>(17-$B$7)/$B$11</f>
        <v>-0.4322367230736775</v>
      </c>
      <c r="C18">
        <v>-0.16639999999999999</v>
      </c>
      <c r="D18">
        <f>(19-$B$7)/$B$11</f>
        <v>0.21611836153683761</v>
      </c>
      <c r="E18">
        <v>8.3169999999999994E-2</v>
      </c>
      <c r="F18">
        <f t="shared" si="4"/>
        <v>0.24956999999999999</v>
      </c>
      <c r="G18">
        <v>63</v>
      </c>
      <c r="H18" s="2">
        <f t="shared" si="3"/>
        <v>74.870999999999995</v>
      </c>
      <c r="I18">
        <f t="shared" si="5"/>
        <v>2.2368355714285695</v>
      </c>
    </row>
    <row r="19" spans="1:9">
      <c r="A19" s="2">
        <v>5</v>
      </c>
      <c r="B19">
        <f>(19-$B$7)/$B$11</f>
        <v>0.21611836153683761</v>
      </c>
      <c r="C19">
        <v>8.7059999999999998E-2</v>
      </c>
      <c r="D19">
        <f>(21-$B$7)/$B$11</f>
        <v>0.86447344614735266</v>
      </c>
      <c r="E19">
        <v>0.30510999999999999</v>
      </c>
      <c r="F19">
        <f t="shared" si="4"/>
        <v>0.21804999999999999</v>
      </c>
      <c r="G19">
        <v>65</v>
      </c>
      <c r="H19" s="2">
        <f t="shared" si="3"/>
        <v>65.414999999999992</v>
      </c>
      <c r="I19">
        <f t="shared" si="5"/>
        <v>2.6496153846152829E-3</v>
      </c>
    </row>
    <row r="20" spans="1:9">
      <c r="A20" s="2">
        <v>6</v>
      </c>
      <c r="B20">
        <f>(21-$B$7)/$B$11</f>
        <v>0.86447344614735266</v>
      </c>
      <c r="C20">
        <v>0.30510999999999999</v>
      </c>
      <c r="D20">
        <f>(23-$B$7)/$B$11</f>
        <v>1.5128285307578677</v>
      </c>
      <c r="E20">
        <v>0.43447999999999998</v>
      </c>
      <c r="F20">
        <f t="shared" si="4"/>
        <v>0.12936999999999999</v>
      </c>
      <c r="G20">
        <v>45</v>
      </c>
      <c r="H20" s="2">
        <f t="shared" si="3"/>
        <v>38.810999999999993</v>
      </c>
      <c r="I20">
        <f t="shared" si="5"/>
        <v>0.851193800000002</v>
      </c>
    </row>
    <row r="21" spans="1:9">
      <c r="A21" s="2">
        <v>7</v>
      </c>
      <c r="B21">
        <f>(23-$B$7)/$B$11</f>
        <v>1.5128285307578677</v>
      </c>
      <c r="C21">
        <v>0.43447999999999998</v>
      </c>
      <c r="D21">
        <f>(25-$B$7)/$B$11</f>
        <v>2.1611836153683828</v>
      </c>
      <c r="E21">
        <v>0.48462</v>
      </c>
      <c r="F21">
        <f t="shared" si="4"/>
        <v>5.0140000000000018E-2</v>
      </c>
      <c r="G21">
        <v>20</v>
      </c>
      <c r="H21" s="2">
        <f t="shared" si="3"/>
        <v>15.042000000000005</v>
      </c>
      <c r="I21">
        <f t="shared" si="5"/>
        <v>1.2290881999999974</v>
      </c>
    </row>
    <row r="22" spans="1:9">
      <c r="A22" s="2"/>
      <c r="B22" s="2"/>
      <c r="C22" s="2"/>
      <c r="D22" s="2"/>
      <c r="E22" s="2"/>
      <c r="F22" s="2"/>
      <c r="G22" s="2"/>
      <c r="H22" s="2"/>
      <c r="I22" s="4">
        <f>SUM(I15:I21)</f>
        <v>8.6913062206477676</v>
      </c>
    </row>
    <row r="23" spans="1:9">
      <c r="A23" s="2"/>
      <c r="B23" s="2"/>
      <c r="C23" s="2"/>
      <c r="D23" s="2"/>
      <c r="E23" s="2"/>
      <c r="F23" s="2"/>
      <c r="G23" s="2"/>
      <c r="H23" s="2"/>
    </row>
  </sheetData>
  <pageMargins left="0.7" right="0.7" top="0.75" bottom="0.75" header="0.3" footer="0.3"/>
  <pageSetup paperSize="9" orientation="portrait" horizontalDpi="4294967293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2018-06-07T11:49:30Z</dcterms:modified>
</cp:coreProperties>
</file>