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пытка 3" sheetId="3" r:id="rId1"/>
  </sheets>
  <calcPr calcId="125725"/>
</workbook>
</file>

<file path=xl/calcChain.xml><?xml version="1.0" encoding="utf-8"?>
<calcChain xmlns="http://schemas.openxmlformats.org/spreadsheetml/2006/main">
  <c r="D15" i="3"/>
  <c r="F15"/>
  <c r="D16"/>
  <c r="D4"/>
  <c r="D6" s="1"/>
  <c r="C4"/>
  <c r="C6" s="1"/>
  <c r="I2"/>
  <c r="E4" s="1"/>
  <c r="E6" s="1"/>
  <c r="B4" l="1"/>
  <c r="B6" s="1"/>
  <c r="G4"/>
  <c r="G6" s="1"/>
  <c r="H4"/>
  <c r="H6" s="1"/>
  <c r="F4"/>
  <c r="F6" s="1"/>
  <c r="B7" l="1"/>
  <c r="E9" l="1"/>
  <c r="D9"/>
  <c r="H9"/>
  <c r="C9"/>
  <c r="B9"/>
  <c r="G9"/>
  <c r="F9"/>
  <c r="B10" l="1"/>
  <c r="B11"/>
  <c r="F19" l="1"/>
  <c r="D21"/>
  <c r="F20"/>
  <c r="D30" s="1"/>
  <c r="E30" s="1"/>
  <c r="F30" s="1"/>
  <c r="G30" s="1"/>
  <c r="F21"/>
  <c r="F16"/>
  <c r="D26" s="1"/>
  <c r="E26" s="1"/>
  <c r="F26" s="1"/>
  <c r="G26" s="1"/>
  <c r="D29"/>
  <c r="E29" s="1"/>
  <c r="F29" s="1"/>
  <c r="G29" s="1"/>
  <c r="D25"/>
  <c r="E25" s="1"/>
  <c r="F25" s="1"/>
  <c r="G25" s="1"/>
  <c r="F17"/>
  <c r="D27" s="1"/>
  <c r="E27" s="1"/>
  <c r="F27" s="1"/>
  <c r="G27" s="1"/>
  <c r="F18"/>
  <c r="D28" s="1"/>
  <c r="E28" s="1"/>
  <c r="F28" s="1"/>
  <c r="G28" s="1"/>
  <c r="D17"/>
  <c r="D19"/>
  <c r="D20"/>
  <c r="D18"/>
  <c r="D31" l="1"/>
  <c r="E31" s="1"/>
  <c r="F31" s="1"/>
  <c r="G31" s="1"/>
  <c r="G32" s="1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Среднее выборочное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Это шаг</t>
        </r>
      </text>
    </comment>
  </commentList>
</comments>
</file>

<file path=xl/sharedStrings.xml><?xml version="1.0" encoding="utf-8"?>
<sst xmlns="http://schemas.openxmlformats.org/spreadsheetml/2006/main" count="28" uniqueCount="25">
  <si>
    <t>11--13</t>
  </si>
  <si>
    <t>13--15</t>
  </si>
  <si>
    <t>15--17</t>
  </si>
  <si>
    <t>17--19</t>
  </si>
  <si>
    <t>19--21</t>
  </si>
  <si>
    <t>Интервалы</t>
  </si>
  <si>
    <t>Кол-во</t>
  </si>
  <si>
    <t>Xi</t>
  </si>
  <si>
    <t>Ui</t>
  </si>
  <si>
    <t>Ni</t>
  </si>
  <si>
    <t>i</t>
  </si>
  <si>
    <t>Ni'</t>
  </si>
  <si>
    <t>Ni-Ni'</t>
  </si>
  <si>
    <t>(Ni-Ni')^2/Ni'</t>
  </si>
  <si>
    <t>(Ni-Ni')^2</t>
  </si>
  <si>
    <t>x^2 critical (0.05; 4) = 9,488</t>
  </si>
  <si>
    <t>Высчит мат ожидн</t>
  </si>
  <si>
    <t>Конечн величн</t>
  </si>
  <si>
    <t>Дисперсия</t>
  </si>
  <si>
    <t>Wi</t>
  </si>
  <si>
    <t>Срд квдртч</t>
  </si>
  <si>
    <t>f(Ui)</t>
  </si>
  <si>
    <t>X^2 naibolsh</t>
  </si>
  <si>
    <t>21--23</t>
  </si>
  <si>
    <t>23--25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</si>
</sst>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4" fillId="0" borderId="0" xfId="0" applyFont="1" applyFill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D15" sqref="D15"/>
    </sheetView>
  </sheetViews>
  <sheetFormatPr defaultRowHeight="15"/>
  <cols>
    <col min="1" max="1" width="29.7109375" customWidth="1"/>
  </cols>
  <sheetData>
    <row r="1" spans="1:9">
      <c r="A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23</v>
      </c>
      <c r="H1" s="1" t="s">
        <v>24</v>
      </c>
    </row>
    <row r="2" spans="1:9">
      <c r="A2" t="s">
        <v>6</v>
      </c>
      <c r="B2" s="1">
        <v>8</v>
      </c>
      <c r="C2" s="1">
        <v>42</v>
      </c>
      <c r="D2" s="1">
        <v>57</v>
      </c>
      <c r="E2" s="1">
        <v>63</v>
      </c>
      <c r="F2" s="1">
        <v>65</v>
      </c>
      <c r="G2" s="1">
        <v>45</v>
      </c>
      <c r="H2" s="1">
        <v>20</v>
      </c>
      <c r="I2">
        <f>SUM(B2:H2)</f>
        <v>300</v>
      </c>
    </row>
    <row r="3" spans="1:9">
      <c r="A3" t="s">
        <v>7</v>
      </c>
      <c r="B3">
        <v>12</v>
      </c>
      <c r="C3">
        <v>14</v>
      </c>
      <c r="D3">
        <v>16</v>
      </c>
      <c r="E3">
        <v>18</v>
      </c>
      <c r="F3">
        <v>20</v>
      </c>
      <c r="G3">
        <v>22</v>
      </c>
      <c r="H3">
        <v>24</v>
      </c>
    </row>
    <row r="4" spans="1:9">
      <c r="A4" t="s">
        <v>19</v>
      </c>
      <c r="B4">
        <f>B2/$I2</f>
        <v>2.6666666666666668E-2</v>
      </c>
      <c r="C4">
        <f t="shared" ref="C4" si="0">C2/$I2</f>
        <v>0.14000000000000001</v>
      </c>
      <c r="D4">
        <f>D2/$I2</f>
        <v>0.19</v>
      </c>
      <c r="E4">
        <f>E2/$I2</f>
        <v>0.21</v>
      </c>
      <c r="F4">
        <f>F2/$I2</f>
        <v>0.21666666666666667</v>
      </c>
      <c r="G4">
        <f>G2/$I2</f>
        <v>0.15</v>
      </c>
      <c r="H4">
        <f>H2/$I2</f>
        <v>6.6666666666666666E-2</v>
      </c>
    </row>
    <row r="6" spans="1:9">
      <c r="A6" s="3" t="s">
        <v>16</v>
      </c>
      <c r="B6" s="3">
        <f>B3*B4</f>
        <v>0.32</v>
      </c>
      <c r="C6" s="3">
        <f t="shared" ref="C6:H6" si="1">C3*C4</f>
        <v>1.9600000000000002</v>
      </c>
      <c r="D6" s="3">
        <f t="shared" si="1"/>
        <v>3.04</v>
      </c>
      <c r="E6" s="3">
        <f t="shared" si="1"/>
        <v>3.78</v>
      </c>
      <c r="F6" s="3">
        <f t="shared" si="1"/>
        <v>4.3333333333333339</v>
      </c>
      <c r="G6" s="3">
        <f t="shared" si="1"/>
        <v>3.3</v>
      </c>
      <c r="H6" s="3">
        <f t="shared" si="1"/>
        <v>1.6</v>
      </c>
      <c r="I6" s="2"/>
    </row>
    <row r="7" spans="1:9">
      <c r="A7" s="3" t="s">
        <v>17</v>
      </c>
      <c r="B7" s="3">
        <f>SUM(B6:H6)</f>
        <v>18.333333333333336</v>
      </c>
      <c r="C7" s="3"/>
      <c r="D7" s="3"/>
      <c r="E7" s="3"/>
      <c r="F7" s="3"/>
      <c r="G7" s="3"/>
      <c r="H7" s="3"/>
    </row>
    <row r="9" spans="1:9">
      <c r="A9" s="3" t="s">
        <v>18</v>
      </c>
      <c r="B9" s="3">
        <f>(B3-$B7)^2*B4</f>
        <v>1.0696296296296306</v>
      </c>
      <c r="C9" s="3">
        <f>(C3-$B7)^2*C4</f>
        <v>2.6288888888888922</v>
      </c>
      <c r="D9" s="3">
        <f>(D3-$B7)^2*D4</f>
        <v>1.0344444444444465</v>
      </c>
      <c r="E9" s="3">
        <f>(E3-$B7)^2*E4</f>
        <v>2.3333333333333664E-2</v>
      </c>
      <c r="F9" s="3">
        <f t="shared" ref="F9" si="2">(F3-$B7)^2*F4</f>
        <v>0.60185185185185008</v>
      </c>
      <c r="G9" s="3">
        <f>(G3-$B7)^2*G4</f>
        <v>2.0166666666666639</v>
      </c>
      <c r="H9" s="3">
        <f>(H3-$B7)^2*H4</f>
        <v>2.1407407407407391</v>
      </c>
    </row>
    <row r="10" spans="1:9">
      <c r="A10" s="3"/>
      <c r="B10" s="3">
        <f>SUM(B9:H9)</f>
        <v>9.5155555555555562</v>
      </c>
      <c r="C10" s="3"/>
      <c r="D10" s="3"/>
      <c r="E10" s="3"/>
      <c r="F10" s="3"/>
      <c r="G10" s="3"/>
      <c r="H10" s="3"/>
    </row>
    <row r="11" spans="1:9">
      <c r="A11" s="3" t="s">
        <v>20</v>
      </c>
      <c r="B11">
        <f>SQRT($B10)</f>
        <v>3.0847294136691401</v>
      </c>
    </row>
    <row r="13" spans="1:9">
      <c r="A13" s="2"/>
      <c r="B13" s="4"/>
      <c r="C13" s="4"/>
      <c r="D13" s="4"/>
      <c r="E13" s="4"/>
      <c r="F13" s="4"/>
      <c r="G13" s="2"/>
    </row>
    <row r="14" spans="1:9">
      <c r="B14" t="s">
        <v>10</v>
      </c>
      <c r="C14" t="s">
        <v>7</v>
      </c>
      <c r="D14" t="s">
        <v>8</v>
      </c>
      <c r="E14" s="5" t="s">
        <v>21</v>
      </c>
      <c r="F14" t="s">
        <v>11</v>
      </c>
    </row>
    <row r="15" spans="1:9">
      <c r="B15">
        <v>1</v>
      </c>
      <c r="C15">
        <v>12</v>
      </c>
      <c r="D15">
        <f>(C15-$B$7)/$B$11</f>
        <v>-2.0531244345999653</v>
      </c>
      <c r="E15" s="5">
        <v>5.3999999999999999E-2</v>
      </c>
      <c r="F15">
        <f>(($I$2*$A$17)/$B$11)*E15</f>
        <v>10.503352370690344</v>
      </c>
    </row>
    <row r="16" spans="1:9">
      <c r="B16">
        <v>2</v>
      </c>
      <c r="C16">
        <v>14</v>
      </c>
      <c r="D16">
        <f>(C16-$B$7)/$B$11</f>
        <v>-1.4047693499894502</v>
      </c>
      <c r="E16" s="5">
        <v>0.1497</v>
      </c>
      <c r="F16">
        <f t="shared" ref="F16:F21" si="3">(($I$2*$A$17)/$B$11)*E16</f>
        <v>29.117626849858233</v>
      </c>
    </row>
    <row r="17" spans="1:7">
      <c r="A17">
        <v>2</v>
      </c>
      <c r="B17">
        <v>3</v>
      </c>
      <c r="C17">
        <v>16</v>
      </c>
      <c r="D17">
        <f t="shared" ref="D17:D20" si="4">(C17-$B$7)/$B$11</f>
        <v>-0.75641426537893508</v>
      </c>
      <c r="E17" s="5">
        <v>0.30109999999999998</v>
      </c>
      <c r="F17">
        <f t="shared" si="3"/>
        <v>58.565914792867822</v>
      </c>
    </row>
    <row r="18" spans="1:7">
      <c r="B18">
        <v>4</v>
      </c>
      <c r="C18">
        <v>18</v>
      </c>
      <c r="D18">
        <f t="shared" si="4"/>
        <v>-0.10805918076841996</v>
      </c>
      <c r="E18" s="5">
        <v>0.39700000000000002</v>
      </c>
      <c r="F18">
        <f t="shared" si="3"/>
        <v>77.219090577112354</v>
      </c>
    </row>
    <row r="19" spans="1:7">
      <c r="B19">
        <v>5</v>
      </c>
      <c r="C19">
        <v>20</v>
      </c>
      <c r="D19">
        <f t="shared" si="4"/>
        <v>0.54029590384209514</v>
      </c>
      <c r="E19" s="5">
        <v>0.3448</v>
      </c>
      <c r="F19">
        <f t="shared" si="3"/>
        <v>67.065849952111677</v>
      </c>
    </row>
    <row r="20" spans="1:7">
      <c r="B20">
        <v>6</v>
      </c>
      <c r="C20">
        <v>22</v>
      </c>
      <c r="D20">
        <f t="shared" si="4"/>
        <v>1.1886509884526102</v>
      </c>
      <c r="E20" s="5">
        <v>0.19889999999999999</v>
      </c>
      <c r="F20">
        <f t="shared" si="3"/>
        <v>38.687347898709433</v>
      </c>
    </row>
    <row r="21" spans="1:7">
      <c r="B21">
        <v>7</v>
      </c>
      <c r="C21">
        <v>24</v>
      </c>
      <c r="D21">
        <f>(C21-$B$7)/$B$11</f>
        <v>1.8370060730631255</v>
      </c>
      <c r="E21" s="5">
        <v>7.6100000000000001E-2</v>
      </c>
      <c r="F21">
        <f t="shared" si="3"/>
        <v>14.80194658165806</v>
      </c>
    </row>
    <row r="24" spans="1:7">
      <c r="B24" t="s">
        <v>10</v>
      </c>
      <c r="C24" t="s">
        <v>9</v>
      </c>
      <c r="D24" t="s">
        <v>11</v>
      </c>
      <c r="E24" t="s">
        <v>12</v>
      </c>
      <c r="F24" t="s">
        <v>14</v>
      </c>
      <c r="G24" t="s">
        <v>13</v>
      </c>
    </row>
    <row r="25" spans="1:7">
      <c r="B25">
        <v>1</v>
      </c>
      <c r="C25">
        <v>8</v>
      </c>
      <c r="D25">
        <f>F15</f>
        <v>10.503352370690344</v>
      </c>
      <c r="E25">
        <f>C25-D25</f>
        <v>-2.5033523706903438</v>
      </c>
      <c r="F25">
        <f>E25^2</f>
        <v>6.2667730918409648</v>
      </c>
      <c r="G25">
        <f>F25/D25</f>
        <v>0.59664503966642357</v>
      </c>
    </row>
    <row r="26" spans="1:7">
      <c r="B26">
        <v>2</v>
      </c>
      <c r="C26">
        <v>42</v>
      </c>
      <c r="D26">
        <f t="shared" ref="D26:D30" si="5">F16</f>
        <v>29.117626849858233</v>
      </c>
      <c r="E26">
        <f t="shared" ref="E26:E31" si="6">C26-D26</f>
        <v>12.882373150141767</v>
      </c>
      <c r="F26">
        <f t="shared" ref="F26:F31" si="7">E26^2</f>
        <v>165.9555379794935</v>
      </c>
      <c r="G26">
        <f t="shared" ref="G26:G31" si="8">F26/D26</f>
        <v>5.6994870782301232</v>
      </c>
    </row>
    <row r="27" spans="1:7">
      <c r="B27">
        <v>3</v>
      </c>
      <c r="C27">
        <v>57</v>
      </c>
      <c r="D27">
        <f t="shared" si="5"/>
        <v>58.565914792867822</v>
      </c>
      <c r="E27">
        <f t="shared" si="6"/>
        <v>-1.5659147928678223</v>
      </c>
      <c r="F27">
        <f t="shared" si="7"/>
        <v>2.4520891385222749</v>
      </c>
      <c r="G27">
        <f t="shared" si="8"/>
        <v>4.1868877950505284E-2</v>
      </c>
    </row>
    <row r="28" spans="1:7">
      <c r="B28">
        <v>4</v>
      </c>
      <c r="C28">
        <v>63</v>
      </c>
      <c r="D28">
        <f t="shared" si="5"/>
        <v>77.219090577112354</v>
      </c>
      <c r="E28">
        <f t="shared" si="6"/>
        <v>-14.219090577112354</v>
      </c>
      <c r="F28">
        <f t="shared" si="7"/>
        <v>202.18253684012532</v>
      </c>
      <c r="G28">
        <f t="shared" si="8"/>
        <v>2.6182973061334134</v>
      </c>
    </row>
    <row r="29" spans="1:7">
      <c r="B29">
        <v>5</v>
      </c>
      <c r="C29">
        <v>65</v>
      </c>
      <c r="D29">
        <f t="shared" si="5"/>
        <v>67.065849952111677</v>
      </c>
      <c r="E29">
        <f t="shared" si="6"/>
        <v>-2.0658499521116767</v>
      </c>
      <c r="F29">
        <f t="shared" si="7"/>
        <v>4.2677360246398166</v>
      </c>
      <c r="G29">
        <f t="shared" si="8"/>
        <v>6.3635009884869725E-2</v>
      </c>
    </row>
    <row r="30" spans="1:7">
      <c r="B30">
        <v>6</v>
      </c>
      <c r="C30">
        <v>45</v>
      </c>
      <c r="D30">
        <f t="shared" si="5"/>
        <v>38.687347898709433</v>
      </c>
      <c r="E30">
        <f t="shared" si="6"/>
        <v>6.312652101290567</v>
      </c>
      <c r="F30">
        <f t="shared" si="7"/>
        <v>39.849576551928209</v>
      </c>
      <c r="G30">
        <f t="shared" si="8"/>
        <v>1.0300415695658875</v>
      </c>
    </row>
    <row r="31" spans="1:7">
      <c r="B31">
        <v>7</v>
      </c>
      <c r="C31">
        <v>20</v>
      </c>
      <c r="D31">
        <f>F21</f>
        <v>14.80194658165806</v>
      </c>
      <c r="E31">
        <f t="shared" si="6"/>
        <v>5.1980534183419405</v>
      </c>
      <c r="F31">
        <f t="shared" si="7"/>
        <v>27.019759339936332</v>
      </c>
      <c r="G31">
        <f t="shared" si="8"/>
        <v>1.8254193251459281</v>
      </c>
    </row>
    <row r="32" spans="1:7">
      <c r="F32" t="s">
        <v>22</v>
      </c>
      <c r="G32">
        <f>SUM(G25:G31)</f>
        <v>11.87539420657715</v>
      </c>
    </row>
    <row r="33" spans="2:2">
      <c r="B33" t="s">
        <v>15</v>
      </c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попытка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2018-06-07T12:08:07Z</dcterms:modified>
</cp:coreProperties>
</file>