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92" activeTab="1"/>
  </bookViews>
  <sheets>
    <sheet name="список" sheetId="1" r:id="rId1"/>
    <sheet name="рапорт1" sheetId="2" r:id="rId2"/>
  </sheets>
  <definedNames>
    <definedName name="_xlnm.Print_Area" localSheetId="1">'рапорт1'!$A$1:$AT$110</definedName>
  </definedNames>
  <calcPr fullCalcOnLoad="1"/>
</workbook>
</file>

<file path=xl/sharedStrings.xml><?xml version="1.0" encoding="utf-8"?>
<sst xmlns="http://schemas.openxmlformats.org/spreadsheetml/2006/main" count="834" uniqueCount="151">
  <si>
    <t>Ф.И.О.</t>
  </si>
  <si>
    <t>Ромашко А.В.</t>
  </si>
  <si>
    <t>гроз</t>
  </si>
  <si>
    <t>Шапаров В.И.</t>
  </si>
  <si>
    <t>Фролов В.Ю.</t>
  </si>
  <si>
    <t>Вольский А.В.</t>
  </si>
  <si>
    <t>Горбанев С.Н.</t>
  </si>
  <si>
    <t>Кулаков Н.В.</t>
  </si>
  <si>
    <t>Бородин В.Я.</t>
  </si>
  <si>
    <t>Шантора Е.Г.</t>
  </si>
  <si>
    <t>Ганноченко И.Л.</t>
  </si>
  <si>
    <t>Плахотниченко П.А.</t>
  </si>
  <si>
    <t>Сущенко П.В.</t>
  </si>
  <si>
    <t>Лемешев В.Ф.</t>
  </si>
  <si>
    <t>Квасов М.Н.</t>
  </si>
  <si>
    <t>Федоренко А.И.</t>
  </si>
  <si>
    <t>Борщ Г.И.</t>
  </si>
  <si>
    <t>Новохатский В.Е.</t>
  </si>
  <si>
    <t>Чумаков А.Н.</t>
  </si>
  <si>
    <t>Кыкоть Г.В.</t>
  </si>
  <si>
    <t>Коноплев А.В.</t>
  </si>
  <si>
    <t>Олейник В.И.</t>
  </si>
  <si>
    <t>Краснокутский Э.В.</t>
  </si>
  <si>
    <t>Прилепский Е.В.</t>
  </si>
  <si>
    <t>Рендюк Ю.С.</t>
  </si>
  <si>
    <t>Сердюков В.В.</t>
  </si>
  <si>
    <t>Самохин Н.А.</t>
  </si>
  <si>
    <t>Самохин Н.Н.</t>
  </si>
  <si>
    <t>Коновалов В.В.</t>
  </si>
  <si>
    <t>Борщ Н.В.</t>
  </si>
  <si>
    <t>Кутявин Ю.В.</t>
  </si>
  <si>
    <t>Воробьев А.В.</t>
  </si>
  <si>
    <t>Лихач Д.В.</t>
  </si>
  <si>
    <t>Шашкин А.М.</t>
  </si>
  <si>
    <t>Код по ОТКУД</t>
  </si>
  <si>
    <t>ххх</t>
  </si>
  <si>
    <t>Итоговые показатели</t>
  </si>
  <si>
    <t>Пачка</t>
  </si>
  <si>
    <t>Показатели работы</t>
  </si>
  <si>
    <t>Норм.
и зад</t>
  </si>
  <si>
    <t>Ед.изм</t>
  </si>
  <si>
    <t>план</t>
  </si>
  <si>
    <t>факт</t>
  </si>
  <si>
    <t>Результат работ</t>
  </si>
  <si>
    <t>Предприятие</t>
  </si>
  <si>
    <t>РАПОРТ</t>
  </si>
  <si>
    <t>%к план</t>
  </si>
  <si>
    <t>,+/-к план</t>
  </si>
  <si>
    <t>Участок</t>
  </si>
  <si>
    <t>ххххххх</t>
  </si>
  <si>
    <t>НА ПОВРЕМЕННЫЕ РАБОТЫ</t>
  </si>
  <si>
    <t>Фонд зарплаты</t>
  </si>
  <si>
    <t xml:space="preserve">Бригада </t>
  </si>
  <si>
    <t>В т.ч. Повременные</t>
  </si>
  <si>
    <t>Продолжительность смены</t>
  </si>
  <si>
    <t>хх.хх</t>
  </si>
  <si>
    <t xml:space="preserve"> </t>
  </si>
  <si>
    <t>Доплаты за ноч.и вечерн.время</t>
  </si>
  <si>
    <t>Вид оплаты резервной премии</t>
  </si>
  <si>
    <t>Кол-во выходов</t>
  </si>
  <si>
    <t>Признак расч.периода</t>
  </si>
  <si>
    <t>х</t>
  </si>
  <si>
    <t>Дата расчета ММГГ</t>
  </si>
  <si>
    <t>хххх</t>
  </si>
  <si>
    <t>РАСЧЕТ РАЗМЕРА ПРЕМИИ</t>
  </si>
  <si>
    <t>Кол-во строк</t>
  </si>
  <si>
    <t>Числа месяца: отработано часов в т.ч. ноч.</t>
  </si>
  <si>
    <t>Табельный номер</t>
  </si>
  <si>
    <t>Код профессии</t>
  </si>
  <si>
    <t>Вид оплат</t>
  </si>
  <si>
    <t>Код произв. задач</t>
  </si>
  <si>
    <t>Базовый оклад</t>
  </si>
  <si>
    <t xml:space="preserve"> Коэф.кор.базового оклада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</si>
  <si>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Выход по графику, 
часы</t>
  </si>
  <si>
    <t>Выхода
 факт</t>
  </si>
  <si>
    <t>Часы факт.</t>
  </si>
  <si>
    <t>Часы</t>
  </si>
  <si>
    <t>КТУ на премию</t>
  </si>
  <si>
    <t>Процент премии</t>
  </si>
  <si>
    <t>Способ начисления
Размер оплат</t>
  </si>
  <si>
    <t>Сумма или процент
 надбавки</t>
  </si>
  <si>
    <t>Признак доп. отпуска</t>
  </si>
  <si>
    <t>П/П</t>
  </si>
  <si>
    <t>рабочие</t>
  </si>
  <si>
    <t>выходные,
праздничные</t>
  </si>
  <si>
    <t>ночные</t>
  </si>
  <si>
    <t>вечерние</t>
  </si>
  <si>
    <t>за выполн. плана</t>
  </si>
  <si>
    <t>за перевыполн. плана</t>
  </si>
  <si>
    <t>за произв. труда</t>
  </si>
  <si>
    <t>за перевыполн. 
производит. труда</t>
  </si>
  <si>
    <t>за перевыполн.
нНормы выработки</t>
  </si>
  <si>
    <t>премия за
напряженный труд</t>
  </si>
  <si>
    <t>резервный</t>
  </si>
  <si>
    <t>А</t>
  </si>
  <si>
    <t>Б</t>
  </si>
  <si>
    <t>В</t>
  </si>
  <si>
    <t>Ст.инспектор по трудовой дисциплине__________________</t>
  </si>
  <si>
    <t>№2</t>
  </si>
  <si>
    <t>ГРОЗ</t>
  </si>
  <si>
    <t>Подземный</t>
  </si>
  <si>
    <t xml:space="preserve">добычник </t>
  </si>
  <si>
    <t>бр.гроз</t>
  </si>
  <si>
    <t>ГРОЗ ГМУ №-2</t>
  </si>
  <si>
    <t>о</t>
  </si>
  <si>
    <t>СП "УМДРГШО"</t>
  </si>
  <si>
    <t>пэс</t>
  </si>
  <si>
    <t>6\2</t>
  </si>
  <si>
    <t>б</t>
  </si>
  <si>
    <t>1\2</t>
  </si>
  <si>
    <t>зв.гроз</t>
  </si>
  <si>
    <t>О</t>
  </si>
  <si>
    <t>3\4</t>
  </si>
  <si>
    <t>6\3</t>
  </si>
  <si>
    <t>За  декабрь месяц 2011год</t>
  </si>
  <si>
    <t xml:space="preserve">  Плановый отдел</t>
  </si>
  <si>
    <t>И.О Начальник ОТиЗ</t>
  </si>
  <si>
    <t>двестивосемьд</t>
  </si>
  <si>
    <t>двестиодин</t>
  </si>
  <si>
    <t>дваодинсемь</t>
  </si>
  <si>
    <t>тридваодин</t>
  </si>
  <si>
    <t>дватривосемь</t>
  </si>
  <si>
    <t>двачетыреодин</t>
  </si>
  <si>
    <t>двачетыредва</t>
  </si>
  <si>
    <t>двачетыресемь</t>
  </si>
  <si>
    <t>двачетыревосеь</t>
  </si>
  <si>
    <t>двапятьодин</t>
  </si>
  <si>
    <t>триодинпять</t>
  </si>
  <si>
    <t>тричетырешесть</t>
  </si>
  <si>
    <t>четыречетырешест</t>
  </si>
  <si>
    <t>семьдвадевять</t>
  </si>
  <si>
    <t>двапятьвосемь</t>
  </si>
  <si>
    <t>дватрисемь</t>
  </si>
  <si>
    <t>двадвашесть</t>
  </si>
  <si>
    <t>дватриноль</t>
  </si>
  <si>
    <t>двашестьдва</t>
  </si>
  <si>
    <t>двасемьтри</t>
  </si>
  <si>
    <t>четыреодиншесть</t>
  </si>
  <si>
    <t>двасемьноль</t>
  </si>
  <si>
    <t>дваодинвосемь</t>
  </si>
  <si>
    <t>одиннольчетвос</t>
  </si>
  <si>
    <t>двавосемьноль</t>
  </si>
  <si>
    <t>двашестьсемь</t>
  </si>
  <si>
    <t>двашестьшесть</t>
  </si>
  <si>
    <t>дванольтри</t>
  </si>
  <si>
    <t>двашестьтри</t>
  </si>
  <si>
    <t xml:space="preserve"> Ст. инспектор по трудовой дисциплине</t>
  </si>
  <si>
    <t xml:space="preserve"> Директор СП "УМДРГШО "</t>
  </si>
  <si>
    <t>Уч. Нормировщик</t>
  </si>
  <si>
    <t>И.О.Начальник  участка</t>
  </si>
  <si>
    <t xml:space="preserve">Начальник УКГ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</si>
</sst>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"/>
    <numFmt numFmtId="186" formatCode="0.00000"/>
    <numFmt numFmtId="187" formatCode="0.0000"/>
    <numFmt numFmtId="188" formatCode="0.000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</numFmts>
  <fonts count="31">
    <font>
      <sz val="10"/>
      <name val="Arial"/>
      <family val="0"/>
    </font>
    <font>
      <sz val="8"/>
      <name val="Arial Cyr"/>
      <family val="0"/>
    </font>
    <font>
      <b/>
      <sz val="8"/>
      <color indexed="62"/>
      <name val="Arial Cyr"/>
      <family val="0"/>
    </font>
    <font>
      <b/>
      <sz val="8"/>
      <color indexed="60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color indexed="62"/>
      <name val="Arial Cyr"/>
      <family val="0"/>
    </font>
    <font>
      <b/>
      <sz val="12"/>
      <color indexed="60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10"/>
      <color indexed="62"/>
      <name val="Arial Cyr"/>
      <family val="0"/>
    </font>
    <font>
      <b/>
      <sz val="10"/>
      <color indexed="60"/>
      <name val="Arial Cyr"/>
      <family val="0"/>
    </font>
    <font>
      <sz val="10"/>
      <name val="Arial Cyr"/>
      <family val="0"/>
    </font>
    <font>
      <sz val="8"/>
      <name val="Arial"/>
      <family val="0"/>
    </font>
    <font>
      <b/>
      <sz val="7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 Cyr"/>
      <family val="0"/>
    </font>
    <font>
      <b/>
      <sz val="10"/>
      <name val="Arial"/>
      <family val="0"/>
    </font>
    <font>
      <sz val="7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9"/>
      <name val="Arial Cyr"/>
      <family val="0"/>
    </font>
    <font>
      <b/>
      <sz val="8"/>
      <color indexed="10"/>
      <name val="Arial"/>
      <family val="0"/>
    </font>
    <font>
      <b/>
      <sz val="8"/>
      <color indexed="14"/>
      <name val="Arial Cyr"/>
      <family val="0"/>
    </font>
    <font>
      <b/>
      <sz val="8"/>
      <color indexed="53"/>
      <name val="Arial Cyr"/>
      <family val="0"/>
    </font>
    <font>
      <sz val="7"/>
      <color indexed="9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3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3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 textRotation="90"/>
    </xf>
    <xf numFmtId="0" fontId="10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 textRotation="90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textRotation="90"/>
    </xf>
    <xf numFmtId="0" fontId="10" fillId="0" borderId="4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5" fillId="0" borderId="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20" fillId="0" borderId="2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8" fillId="0" borderId="4" xfId="0" applyFont="1" applyFill="1" applyBorder="1" applyAlignment="1">
      <alignment horizontal="center"/>
    </xf>
    <xf numFmtId="16" fontId="10" fillId="0" borderId="2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3" fillId="0" borderId="11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2" xfId="0" applyNumberFormat="1" applyFont="1" applyBorder="1" applyAlignment="1">
      <alignment/>
    </xf>
    <xf numFmtId="16" fontId="9" fillId="0" borderId="8" xfId="0" applyNumberFormat="1" applyFont="1" applyBorder="1" applyAlignment="1">
      <alignment horizontal="center"/>
    </xf>
    <xf numFmtId="16" fontId="9" fillId="0" borderId="3" xfId="0" applyNumberFormat="1" applyFont="1" applyBorder="1" applyAlignment="1">
      <alignment horizontal="center"/>
    </xf>
    <xf numFmtId="16" fontId="9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8" xfId="0" applyNumberFormat="1" applyFont="1" applyBorder="1" applyAlignment="1">
      <alignment horizontal="center"/>
    </xf>
    <xf numFmtId="0" fontId="22" fillId="0" borderId="3" xfId="0" applyNumberFormat="1" applyFont="1" applyBorder="1" applyAlignment="1">
      <alignment horizontal="center"/>
    </xf>
    <xf numFmtId="0" fontId="22" fillId="0" borderId="1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14" fillId="0" borderId="0" xfId="0" applyFont="1" applyAlignment="1">
      <alignment/>
    </xf>
    <xf numFmtId="0" fontId="25" fillId="0" borderId="0" xfId="0" applyFont="1" applyAlignment="1">
      <alignment/>
    </xf>
    <xf numFmtId="0" fontId="14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8" xfId="0" applyFont="1" applyFill="1" applyBorder="1" applyAlignment="1">
      <alignment/>
    </xf>
    <xf numFmtId="0" fontId="1" fillId="3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1" fillId="0" borderId="9" xfId="0" applyFont="1" applyBorder="1" applyAlignment="1">
      <alignment horizontal="center"/>
    </xf>
    <xf numFmtId="0" fontId="18" fillId="0" borderId="0" xfId="0" applyFont="1" applyAlignment="1">
      <alignment/>
    </xf>
    <xf numFmtId="1" fontId="1" fillId="0" borderId="0" xfId="0" applyNumberFormat="1" applyFont="1" applyAlignment="1">
      <alignment/>
    </xf>
    <xf numFmtId="0" fontId="3" fillId="0" borderId="8" xfId="0" applyFont="1" applyBorder="1" applyAlignment="1">
      <alignment/>
    </xf>
    <xf numFmtId="0" fontId="3" fillId="0" borderId="1" xfId="0" applyFont="1" applyBorder="1" applyAlignment="1">
      <alignment/>
    </xf>
    <xf numFmtId="0" fontId="1" fillId="3" borderId="0" xfId="0" applyFont="1" applyFill="1" applyAlignment="1">
      <alignment/>
    </xf>
    <xf numFmtId="0" fontId="10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/>
    </xf>
    <xf numFmtId="0" fontId="14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9" fillId="3" borderId="3" xfId="0" applyFont="1" applyFill="1" applyBorder="1" applyAlignment="1">
      <alignment/>
    </xf>
    <xf numFmtId="0" fontId="1" fillId="3" borderId="3" xfId="0" applyFont="1" applyFill="1" applyBorder="1" applyAlignment="1">
      <alignment horizontal="left"/>
    </xf>
    <xf numFmtId="0" fontId="18" fillId="3" borderId="0" xfId="0" applyFont="1" applyFill="1" applyAlignment="1">
      <alignment/>
    </xf>
    <xf numFmtId="0" fontId="26" fillId="0" borderId="3" xfId="0" applyFont="1" applyBorder="1" applyAlignment="1">
      <alignment/>
    </xf>
    <xf numFmtId="1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28" fillId="3" borderId="0" xfId="0" applyFont="1" applyFill="1" applyAlignment="1">
      <alignment/>
    </xf>
    <xf numFmtId="0" fontId="1" fillId="0" borderId="0" xfId="0" applyFont="1" applyFill="1" applyAlignment="1">
      <alignment/>
    </xf>
    <xf numFmtId="0" fontId="26" fillId="0" borderId="3" xfId="0" applyFont="1" applyFill="1" applyBorder="1" applyAlignment="1">
      <alignment horizontal="center"/>
    </xf>
    <xf numFmtId="0" fontId="30" fillId="0" borderId="3" xfId="0" applyFont="1" applyFill="1" applyBorder="1" applyAlignment="1">
      <alignment horizontal="center"/>
    </xf>
    <xf numFmtId="1" fontId="26" fillId="0" borderId="3" xfId="0" applyNumberFormat="1" applyFont="1" applyFill="1" applyBorder="1" applyAlignment="1">
      <alignment horizontal="center"/>
    </xf>
    <xf numFmtId="1" fontId="26" fillId="0" borderId="2" xfId="0" applyNumberFormat="1" applyFont="1" applyFill="1" applyBorder="1" applyAlignment="1">
      <alignment/>
    </xf>
    <xf numFmtId="1" fontId="26" fillId="0" borderId="2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/>
    </xf>
    <xf numFmtId="0" fontId="20" fillId="4" borderId="2" xfId="0" applyFont="1" applyFill="1" applyBorder="1" applyAlignment="1">
      <alignment/>
    </xf>
    <xf numFmtId="0" fontId="15" fillId="4" borderId="2" xfId="0" applyFont="1" applyFill="1" applyBorder="1" applyAlignment="1">
      <alignment/>
    </xf>
    <xf numFmtId="0" fontId="6" fillId="3" borderId="0" xfId="0" applyFont="1" applyFill="1" applyAlignment="1">
      <alignment/>
    </xf>
    <xf numFmtId="0" fontId="10" fillId="3" borderId="0" xfId="0" applyFont="1" applyFill="1" applyAlignment="1">
      <alignment horizontal="left"/>
    </xf>
    <xf numFmtId="0" fontId="10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/>
    </xf>
    <xf numFmtId="1" fontId="1" fillId="3" borderId="0" xfId="0" applyNumberFormat="1" applyFont="1" applyFill="1" applyAlignment="1">
      <alignment/>
    </xf>
    <xf numFmtId="0" fontId="9" fillId="5" borderId="8" xfId="0" applyFont="1" applyFill="1" applyBorder="1" applyAlignment="1">
      <alignment/>
    </xf>
    <xf numFmtId="0" fontId="1" fillId="5" borderId="8" xfId="0" applyFont="1" applyFill="1" applyBorder="1" applyAlignment="1">
      <alignment horizontal="left"/>
    </xf>
    <xf numFmtId="2" fontId="26" fillId="5" borderId="8" xfId="0" applyNumberFormat="1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" fillId="5" borderId="0" xfId="0" applyFont="1" applyFill="1" applyAlignment="1">
      <alignment/>
    </xf>
    <xf numFmtId="0" fontId="14" fillId="5" borderId="0" xfId="0" applyFont="1" applyFill="1" applyAlignment="1">
      <alignment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0" fontId="1" fillId="0" borderId="3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9" fillId="0" borderId="8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16" fontId="9" fillId="0" borderId="8" xfId="0" applyNumberFormat="1" applyFont="1" applyBorder="1" applyAlignment="1">
      <alignment horizontal="center"/>
    </xf>
    <xf numFmtId="16" fontId="9" fillId="0" borderId="3" xfId="0" applyNumberFormat="1" applyFont="1" applyBorder="1" applyAlignment="1">
      <alignment horizontal="center"/>
    </xf>
    <xf numFmtId="16" fontId="9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78" fontId="9" fillId="0" borderId="8" xfId="16" applyFont="1" applyBorder="1" applyAlignment="1">
      <alignment horizontal="center"/>
    </xf>
    <xf numFmtId="178" fontId="9" fillId="0" borderId="3" xfId="16" applyFont="1" applyBorder="1" applyAlignment="1">
      <alignment horizontal="center"/>
    </xf>
    <xf numFmtId="178" fontId="9" fillId="0" borderId="1" xfId="16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6" xfId="0" applyFont="1" applyBorder="1" applyAlignment="1">
      <alignment horizontal="center" textRotation="90"/>
    </xf>
    <xf numFmtId="0" fontId="10" fillId="0" borderId="9" xfId="0" applyFont="1" applyBorder="1" applyAlignment="1">
      <alignment horizontal="center" textRotation="90"/>
    </xf>
    <xf numFmtId="0" fontId="10" fillId="0" borderId="10" xfId="0" applyFont="1" applyBorder="1" applyAlignment="1">
      <alignment horizontal="center" textRotation="90"/>
    </xf>
    <xf numFmtId="0" fontId="2" fillId="0" borderId="6" xfId="0" applyFont="1" applyBorder="1" applyAlignment="1">
      <alignment horizontal="center" textRotation="90"/>
    </xf>
    <xf numFmtId="0" fontId="2" fillId="0" borderId="9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0" fontId="3" fillId="0" borderId="6" xfId="0" applyFont="1" applyFill="1" applyBorder="1" applyAlignment="1">
      <alignment horizontal="center" textRotation="90" wrapText="1"/>
    </xf>
    <xf numFmtId="0" fontId="3" fillId="0" borderId="9" xfId="0" applyFont="1" applyFill="1" applyBorder="1" applyAlignment="1">
      <alignment horizontal="center" textRotation="90"/>
    </xf>
    <xf numFmtId="0" fontId="3" fillId="0" borderId="10" xfId="0" applyFont="1" applyFill="1" applyBorder="1" applyAlignment="1">
      <alignment horizontal="center" textRotation="90"/>
    </xf>
    <xf numFmtId="0" fontId="10" fillId="0" borderId="8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 textRotation="90" wrapText="1"/>
    </xf>
    <xf numFmtId="0" fontId="10" fillId="0" borderId="9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10" fillId="3" borderId="6" xfId="0" applyFont="1" applyFill="1" applyBorder="1" applyAlignment="1">
      <alignment horizontal="center" textRotation="90"/>
    </xf>
    <xf numFmtId="0" fontId="10" fillId="3" borderId="10" xfId="0" applyFont="1" applyFill="1" applyBorder="1" applyAlignment="1">
      <alignment horizontal="center" textRotation="90"/>
    </xf>
    <xf numFmtId="0" fontId="10" fillId="5" borderId="6" xfId="0" applyFont="1" applyFill="1" applyBorder="1" applyAlignment="1">
      <alignment horizontal="center" textRotation="90"/>
    </xf>
    <xf numFmtId="0" fontId="10" fillId="5" borderId="10" xfId="0" applyFont="1" applyFill="1" applyBorder="1" applyAlignment="1">
      <alignment horizontal="center" textRotation="90"/>
    </xf>
    <xf numFmtId="0" fontId="23" fillId="0" borderId="2" xfId="0" applyFont="1" applyBorder="1" applyAlignment="1">
      <alignment horizontal="left"/>
    </xf>
    <xf numFmtId="0" fontId="23" fillId="0" borderId="6" xfId="0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1" fillId="0" borderId="6" xfId="0" applyFont="1" applyFill="1" applyBorder="1" applyAlignment="1">
      <alignment horizontal="center"/>
    </xf>
    <xf numFmtId="0" fontId="14" fillId="3" borderId="10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0" fontId="23" fillId="0" borderId="2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4" fillId="0" borderId="10" xfId="0" applyFont="1" applyFill="1" applyBorder="1" applyAlignment="1">
      <alignment/>
    </xf>
    <xf numFmtId="1" fontId="1" fillId="0" borderId="6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23" fillId="0" borderId="6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14" fillId="0" borderId="6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23" fillId="0" borderId="6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left"/>
    </xf>
    <xf numFmtId="0" fontId="23" fillId="0" borderId="2" xfId="0" applyFont="1" applyFill="1" applyBorder="1" applyAlignment="1">
      <alignment horizontal="center"/>
    </xf>
    <xf numFmtId="0" fontId="18" fillId="3" borderId="6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8" fillId="0" borderId="11" xfId="0" applyFont="1" applyBorder="1" applyAlignment="1">
      <alignment horizontal="right"/>
    </xf>
    <xf numFmtId="0" fontId="28" fillId="0" borderId="11" xfId="0" applyFont="1" applyBorder="1" applyAlignment="1">
      <alignment horizontal="left"/>
    </xf>
    <xf numFmtId="0" fontId="29" fillId="3" borderId="6" xfId="0" applyFont="1" applyFill="1" applyBorder="1" applyAlignment="1">
      <alignment horizontal="center"/>
    </xf>
    <xf numFmtId="0" fontId="29" fillId="3" borderId="1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F32"/>
  <sheetViews>
    <sheetView workbookViewId="0" topLeftCell="A1">
      <selection activeCell="E31" sqref="E31"/>
    </sheetView>
  </sheetViews>
  <sheetFormatPr defaultColWidth="9.140625" defaultRowHeight="12.75"/>
  <cols>
    <col min="3" max="3" width="18.8515625" style="0" customWidth="1"/>
  </cols>
  <sheetData>
    <row r="1" spans="1:58" ht="12.75">
      <c r="A1">
        <v>51</v>
      </c>
      <c r="B1">
        <v>205</v>
      </c>
      <c r="C1" t="s">
        <v>1</v>
      </c>
      <c r="D1" t="s">
        <v>98</v>
      </c>
      <c r="E1" t="s">
        <v>99</v>
      </c>
      <c r="F1">
        <v>5</v>
      </c>
      <c r="H1">
        <v>2</v>
      </c>
      <c r="L1" t="s">
        <v>100</v>
      </c>
      <c r="M1" t="s">
        <v>101</v>
      </c>
      <c r="N1">
        <v>126</v>
      </c>
      <c r="O1">
        <v>16.38</v>
      </c>
      <c r="AA1">
        <v>2063.88</v>
      </c>
      <c r="AB1">
        <v>0</v>
      </c>
      <c r="AC1">
        <v>2064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>
        <v>0</v>
      </c>
      <c r="AN1">
        <v>2064</v>
      </c>
      <c r="AO1">
        <v>0</v>
      </c>
      <c r="AP1">
        <v>11</v>
      </c>
      <c r="AQ1">
        <v>2494</v>
      </c>
      <c r="AR1">
        <v>2934</v>
      </c>
      <c r="AS1">
        <v>3374</v>
      </c>
      <c r="AT1">
        <v>1.184</v>
      </c>
      <c r="AU1">
        <v>1.12</v>
      </c>
      <c r="AV1">
        <v>1.08</v>
      </c>
      <c r="AW1">
        <v>1</v>
      </c>
      <c r="AX1">
        <v>0</v>
      </c>
      <c r="AY1">
        <v>0</v>
      </c>
      <c r="AZ1">
        <v>2443.63392</v>
      </c>
      <c r="BA1">
        <v>0</v>
      </c>
      <c r="BB1">
        <v>0</v>
      </c>
      <c r="BC1">
        <v>2444</v>
      </c>
      <c r="BF1">
        <v>2444</v>
      </c>
    </row>
    <row r="2" spans="1:58" ht="12.75">
      <c r="A2">
        <v>52</v>
      </c>
      <c r="B2">
        <v>217</v>
      </c>
      <c r="C2" t="s">
        <v>3</v>
      </c>
      <c r="D2" t="s">
        <v>98</v>
      </c>
      <c r="E2" t="s">
        <v>99</v>
      </c>
      <c r="F2">
        <v>5</v>
      </c>
      <c r="H2">
        <v>2</v>
      </c>
      <c r="L2" t="s">
        <v>100</v>
      </c>
      <c r="M2" t="s">
        <v>101</v>
      </c>
      <c r="N2">
        <v>126</v>
      </c>
      <c r="O2">
        <v>16.38</v>
      </c>
      <c r="AA2">
        <v>2063.88</v>
      </c>
      <c r="AB2">
        <v>0</v>
      </c>
      <c r="AC2">
        <v>2064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N2">
        <v>2064</v>
      </c>
      <c r="AO2">
        <v>0</v>
      </c>
      <c r="AP2">
        <v>11</v>
      </c>
      <c r="AQ2">
        <v>2494</v>
      </c>
      <c r="AR2">
        <v>2934</v>
      </c>
      <c r="AS2">
        <v>3374</v>
      </c>
      <c r="AT2">
        <v>1.184</v>
      </c>
      <c r="AU2">
        <v>1.12</v>
      </c>
      <c r="AV2">
        <v>1.08</v>
      </c>
      <c r="AW2">
        <v>1</v>
      </c>
      <c r="AX2">
        <v>0</v>
      </c>
      <c r="AY2">
        <v>0</v>
      </c>
      <c r="AZ2">
        <v>2443.63392</v>
      </c>
      <c r="BA2">
        <v>0</v>
      </c>
      <c r="BB2">
        <v>0</v>
      </c>
      <c r="BC2">
        <v>2444</v>
      </c>
      <c r="BF2">
        <v>2444</v>
      </c>
    </row>
    <row r="3" spans="1:58" ht="12.75">
      <c r="A3">
        <v>53</v>
      </c>
      <c r="B3">
        <v>226</v>
      </c>
      <c r="C3" t="s">
        <v>4</v>
      </c>
      <c r="D3" t="s">
        <v>98</v>
      </c>
      <c r="E3" t="s">
        <v>99</v>
      </c>
      <c r="F3">
        <v>5</v>
      </c>
      <c r="H3">
        <v>2</v>
      </c>
      <c r="L3" t="s">
        <v>100</v>
      </c>
      <c r="M3" t="s">
        <v>101</v>
      </c>
      <c r="N3">
        <v>126</v>
      </c>
      <c r="O3">
        <v>16.38</v>
      </c>
      <c r="AA3">
        <v>2063.88</v>
      </c>
      <c r="AB3">
        <v>0</v>
      </c>
      <c r="AC3">
        <v>2064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N3">
        <v>2064</v>
      </c>
      <c r="AO3">
        <v>0</v>
      </c>
      <c r="AP3">
        <v>11</v>
      </c>
      <c r="AQ3">
        <v>2494</v>
      </c>
      <c r="AR3">
        <v>2934</v>
      </c>
      <c r="AS3">
        <v>3374</v>
      </c>
      <c r="AT3">
        <v>1.184</v>
      </c>
      <c r="AU3">
        <v>1.12</v>
      </c>
      <c r="AV3">
        <v>1.08</v>
      </c>
      <c r="AW3">
        <v>1</v>
      </c>
      <c r="AX3">
        <v>0</v>
      </c>
      <c r="AY3">
        <v>0</v>
      </c>
      <c r="AZ3">
        <v>2443.63392</v>
      </c>
      <c r="BA3">
        <v>0</v>
      </c>
      <c r="BB3">
        <v>0</v>
      </c>
      <c r="BC3">
        <v>2444</v>
      </c>
      <c r="BF3">
        <v>2444</v>
      </c>
    </row>
    <row r="4" spans="1:58" ht="12.75">
      <c r="A4">
        <v>54</v>
      </c>
      <c r="B4">
        <v>230</v>
      </c>
      <c r="C4" t="s">
        <v>5</v>
      </c>
      <c r="D4" t="s">
        <v>98</v>
      </c>
      <c r="E4" t="s">
        <v>99</v>
      </c>
      <c r="F4">
        <v>5</v>
      </c>
      <c r="H4">
        <v>2</v>
      </c>
      <c r="L4" t="s">
        <v>100</v>
      </c>
      <c r="M4" t="s">
        <v>101</v>
      </c>
      <c r="N4">
        <v>126</v>
      </c>
      <c r="O4">
        <v>16.38</v>
      </c>
      <c r="AA4">
        <v>2063.88</v>
      </c>
      <c r="AB4">
        <v>0</v>
      </c>
      <c r="AC4">
        <v>2064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N4">
        <v>2064</v>
      </c>
      <c r="AO4">
        <v>0</v>
      </c>
      <c r="AP4">
        <v>11</v>
      </c>
      <c r="AQ4">
        <v>2494</v>
      </c>
      <c r="AR4">
        <v>2934</v>
      </c>
      <c r="AS4">
        <v>3374</v>
      </c>
      <c r="AT4">
        <v>1.184</v>
      </c>
      <c r="AU4">
        <v>1.12</v>
      </c>
      <c r="AV4">
        <v>1.08</v>
      </c>
      <c r="AW4">
        <v>1</v>
      </c>
      <c r="AX4">
        <v>0</v>
      </c>
      <c r="AY4">
        <v>0</v>
      </c>
      <c r="AZ4">
        <v>2443.63392</v>
      </c>
      <c r="BA4">
        <v>0</v>
      </c>
      <c r="BB4">
        <v>0</v>
      </c>
      <c r="BC4">
        <v>2444</v>
      </c>
      <c r="BF4">
        <v>2444</v>
      </c>
    </row>
    <row r="5" spans="1:58" ht="12.75">
      <c r="A5">
        <v>55</v>
      </c>
      <c r="B5">
        <v>232</v>
      </c>
      <c r="C5" t="s">
        <v>6</v>
      </c>
      <c r="D5" t="s">
        <v>98</v>
      </c>
      <c r="E5" t="s">
        <v>99</v>
      </c>
      <c r="F5">
        <v>5</v>
      </c>
      <c r="H5">
        <v>2</v>
      </c>
      <c r="L5" t="s">
        <v>100</v>
      </c>
      <c r="M5" t="s">
        <v>101</v>
      </c>
      <c r="N5">
        <v>126</v>
      </c>
      <c r="O5">
        <v>16.38</v>
      </c>
      <c r="AA5">
        <v>2063.88</v>
      </c>
      <c r="AB5">
        <v>0</v>
      </c>
      <c r="AC5">
        <v>2064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N5">
        <v>2064</v>
      </c>
      <c r="AO5">
        <v>0</v>
      </c>
      <c r="AP5">
        <v>11</v>
      </c>
      <c r="AQ5">
        <v>2494</v>
      </c>
      <c r="AR5">
        <v>2934</v>
      </c>
      <c r="AS5">
        <v>3374</v>
      </c>
      <c r="AT5">
        <v>1.184</v>
      </c>
      <c r="AU5">
        <v>1.12</v>
      </c>
      <c r="AV5">
        <v>1.08</v>
      </c>
      <c r="AW5">
        <v>1</v>
      </c>
      <c r="AX5">
        <v>0</v>
      </c>
      <c r="AY5">
        <v>0</v>
      </c>
      <c r="AZ5">
        <v>2443.63392</v>
      </c>
      <c r="BA5">
        <v>0</v>
      </c>
      <c r="BB5">
        <v>0</v>
      </c>
      <c r="BC5">
        <v>2444</v>
      </c>
      <c r="BF5">
        <v>2444</v>
      </c>
    </row>
    <row r="6" spans="1:58" ht="12.75">
      <c r="A6">
        <v>56</v>
      </c>
      <c r="B6">
        <v>237</v>
      </c>
      <c r="C6" t="s">
        <v>7</v>
      </c>
      <c r="D6" t="s">
        <v>98</v>
      </c>
      <c r="E6" t="s">
        <v>99</v>
      </c>
      <c r="F6">
        <v>5</v>
      </c>
      <c r="H6">
        <v>2</v>
      </c>
      <c r="L6" t="s">
        <v>100</v>
      </c>
      <c r="M6" t="s">
        <v>101</v>
      </c>
      <c r="N6">
        <v>126</v>
      </c>
      <c r="O6">
        <v>16.38</v>
      </c>
      <c r="AA6">
        <v>2063.88</v>
      </c>
      <c r="AB6">
        <v>0</v>
      </c>
      <c r="AC6">
        <v>2064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N6">
        <v>2064</v>
      </c>
      <c r="AO6">
        <v>0</v>
      </c>
      <c r="AP6">
        <v>11</v>
      </c>
      <c r="AQ6">
        <v>2494</v>
      </c>
      <c r="AR6">
        <v>2934</v>
      </c>
      <c r="AS6">
        <v>3374</v>
      </c>
      <c r="AT6">
        <v>1.184</v>
      </c>
      <c r="AU6">
        <v>1.12</v>
      </c>
      <c r="AV6">
        <v>1.08</v>
      </c>
      <c r="AW6">
        <v>1</v>
      </c>
      <c r="AX6">
        <v>0</v>
      </c>
      <c r="AY6">
        <v>0</v>
      </c>
      <c r="AZ6">
        <v>2443.63392</v>
      </c>
      <c r="BA6">
        <v>0</v>
      </c>
      <c r="BB6">
        <v>0</v>
      </c>
      <c r="BC6">
        <v>2444</v>
      </c>
      <c r="BF6">
        <v>2444</v>
      </c>
    </row>
    <row r="7" spans="1:58" ht="12.75">
      <c r="A7">
        <v>57</v>
      </c>
      <c r="B7">
        <v>241</v>
      </c>
      <c r="C7" t="s">
        <v>8</v>
      </c>
      <c r="D7" t="s">
        <v>98</v>
      </c>
      <c r="E7" t="s">
        <v>99</v>
      </c>
      <c r="F7">
        <v>5</v>
      </c>
      <c r="H7">
        <v>2</v>
      </c>
      <c r="L7" t="s">
        <v>100</v>
      </c>
      <c r="M7" t="s">
        <v>101</v>
      </c>
      <c r="N7">
        <v>126</v>
      </c>
      <c r="O7">
        <v>16.38</v>
      </c>
      <c r="AA7">
        <v>2063.88</v>
      </c>
      <c r="AB7">
        <v>0</v>
      </c>
      <c r="AC7">
        <v>2064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N7">
        <v>2064</v>
      </c>
      <c r="AO7">
        <v>0</v>
      </c>
      <c r="AP7">
        <v>11</v>
      </c>
      <c r="AQ7">
        <v>2494</v>
      </c>
      <c r="AR7">
        <v>2934</v>
      </c>
      <c r="AS7">
        <v>3374</v>
      </c>
      <c r="AT7">
        <v>1.184</v>
      </c>
      <c r="AU7">
        <v>1.12</v>
      </c>
      <c r="AV7">
        <v>1.08</v>
      </c>
      <c r="AW7">
        <v>1</v>
      </c>
      <c r="AX7">
        <v>0</v>
      </c>
      <c r="AY7">
        <v>0</v>
      </c>
      <c r="AZ7">
        <v>2443.63392</v>
      </c>
      <c r="BA7">
        <v>0</v>
      </c>
      <c r="BB7">
        <v>0</v>
      </c>
      <c r="BC7">
        <v>2444</v>
      </c>
      <c r="BF7">
        <v>2444</v>
      </c>
    </row>
    <row r="8" spans="1:58" ht="12.75">
      <c r="A8">
        <v>58</v>
      </c>
      <c r="B8">
        <v>242</v>
      </c>
      <c r="C8" t="s">
        <v>9</v>
      </c>
      <c r="D8" t="s">
        <v>98</v>
      </c>
      <c r="E8" t="s">
        <v>99</v>
      </c>
      <c r="F8">
        <v>5</v>
      </c>
      <c r="H8">
        <v>2</v>
      </c>
      <c r="L8" t="s">
        <v>100</v>
      </c>
      <c r="M8" t="s">
        <v>101</v>
      </c>
      <c r="N8">
        <v>126</v>
      </c>
      <c r="O8">
        <v>16.38</v>
      </c>
      <c r="AA8">
        <v>2063.88</v>
      </c>
      <c r="AB8">
        <v>0</v>
      </c>
      <c r="AC8">
        <v>2064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N8">
        <v>2064</v>
      </c>
      <c r="AO8">
        <v>0</v>
      </c>
      <c r="AP8">
        <v>11</v>
      </c>
      <c r="AQ8">
        <v>2494</v>
      </c>
      <c r="AR8">
        <v>2934</v>
      </c>
      <c r="AS8">
        <v>3374</v>
      </c>
      <c r="AT8">
        <v>1.184</v>
      </c>
      <c r="AU8">
        <v>1.12</v>
      </c>
      <c r="AV8">
        <v>1.08</v>
      </c>
      <c r="AW8">
        <v>1</v>
      </c>
      <c r="AX8">
        <v>0</v>
      </c>
      <c r="AY8">
        <v>0</v>
      </c>
      <c r="AZ8">
        <v>2443.63392</v>
      </c>
      <c r="BA8">
        <v>0</v>
      </c>
      <c r="BB8">
        <v>0</v>
      </c>
      <c r="BC8">
        <v>2444</v>
      </c>
      <c r="BF8">
        <v>2444</v>
      </c>
    </row>
    <row r="9" spans="1:58" ht="12.75">
      <c r="A9">
        <v>59</v>
      </c>
      <c r="B9">
        <v>244</v>
      </c>
      <c r="C9" t="s">
        <v>10</v>
      </c>
      <c r="D9" t="s">
        <v>98</v>
      </c>
      <c r="E9" t="s">
        <v>99</v>
      </c>
      <c r="F9">
        <v>5</v>
      </c>
      <c r="H9">
        <v>2</v>
      </c>
      <c r="L9" t="s">
        <v>100</v>
      </c>
      <c r="M9" t="s">
        <v>101</v>
      </c>
      <c r="N9">
        <v>126</v>
      </c>
      <c r="O9">
        <v>16.38</v>
      </c>
      <c r="AA9">
        <v>2063.88</v>
      </c>
      <c r="AB9">
        <v>0</v>
      </c>
      <c r="AC9">
        <v>2064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N9">
        <v>2064</v>
      </c>
      <c r="AO9">
        <v>0</v>
      </c>
      <c r="AP9">
        <v>11</v>
      </c>
      <c r="AQ9">
        <v>2494</v>
      </c>
      <c r="AR9">
        <v>2934</v>
      </c>
      <c r="AS9">
        <v>3374</v>
      </c>
      <c r="AT9">
        <v>1.184</v>
      </c>
      <c r="AU9">
        <v>1.12</v>
      </c>
      <c r="AV9">
        <v>1.08</v>
      </c>
      <c r="AW9">
        <v>1</v>
      </c>
      <c r="AX9">
        <v>0</v>
      </c>
      <c r="AY9">
        <v>0</v>
      </c>
      <c r="AZ9">
        <v>2443.63392</v>
      </c>
      <c r="BA9">
        <v>0</v>
      </c>
      <c r="BB9">
        <v>0</v>
      </c>
      <c r="BC9">
        <v>2444</v>
      </c>
      <c r="BF9">
        <v>2444</v>
      </c>
    </row>
    <row r="10" spans="1:58" ht="12.75">
      <c r="A10">
        <v>60</v>
      </c>
      <c r="B10">
        <v>247</v>
      </c>
      <c r="C10" t="s">
        <v>11</v>
      </c>
      <c r="D10" t="s">
        <v>98</v>
      </c>
      <c r="E10" t="s">
        <v>99</v>
      </c>
      <c r="F10">
        <v>5</v>
      </c>
      <c r="H10">
        <v>2</v>
      </c>
      <c r="L10" t="s">
        <v>100</v>
      </c>
      <c r="M10" t="s">
        <v>101</v>
      </c>
      <c r="N10">
        <v>126</v>
      </c>
      <c r="O10">
        <v>16.38</v>
      </c>
      <c r="AA10">
        <v>2063.88</v>
      </c>
      <c r="AB10">
        <v>0</v>
      </c>
      <c r="AC10">
        <v>2064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N10">
        <v>2064</v>
      </c>
      <c r="AO10">
        <v>0</v>
      </c>
      <c r="AP10">
        <v>11</v>
      </c>
      <c r="AQ10">
        <v>2494</v>
      </c>
      <c r="AR10">
        <v>2934</v>
      </c>
      <c r="AS10">
        <v>3374</v>
      </c>
      <c r="AT10">
        <v>1.184</v>
      </c>
      <c r="AU10">
        <v>1.12</v>
      </c>
      <c r="AV10">
        <v>1.08</v>
      </c>
      <c r="AW10">
        <v>1</v>
      </c>
      <c r="AX10">
        <v>0</v>
      </c>
      <c r="AY10">
        <v>0</v>
      </c>
      <c r="AZ10">
        <v>2443.63392</v>
      </c>
      <c r="BA10">
        <v>0</v>
      </c>
      <c r="BB10">
        <v>0</v>
      </c>
      <c r="BC10">
        <v>2444</v>
      </c>
      <c r="BF10">
        <v>2444</v>
      </c>
    </row>
    <row r="11" spans="1:58" ht="12.75">
      <c r="A11">
        <v>10</v>
      </c>
      <c r="B11">
        <v>238</v>
      </c>
      <c r="C11" t="s">
        <v>33</v>
      </c>
      <c r="D11" t="s">
        <v>98</v>
      </c>
      <c r="E11" t="s">
        <v>99</v>
      </c>
      <c r="F11">
        <v>5</v>
      </c>
      <c r="H11">
        <v>2</v>
      </c>
      <c r="L11" t="s">
        <v>100</v>
      </c>
      <c r="M11" t="s">
        <v>101</v>
      </c>
      <c r="N11">
        <v>126</v>
      </c>
      <c r="O11">
        <v>16.38</v>
      </c>
      <c r="AA11">
        <v>2063.88</v>
      </c>
      <c r="AB11">
        <v>0</v>
      </c>
      <c r="AC11">
        <v>2064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N11">
        <v>2064</v>
      </c>
      <c r="AO11">
        <v>0</v>
      </c>
      <c r="AP11">
        <v>11</v>
      </c>
      <c r="AQ11">
        <v>2494</v>
      </c>
      <c r="AR11">
        <v>2934</v>
      </c>
      <c r="AS11">
        <v>3374</v>
      </c>
      <c r="AT11">
        <v>1.184</v>
      </c>
      <c r="AU11">
        <v>1.12</v>
      </c>
      <c r="AV11">
        <v>1.08</v>
      </c>
      <c r="AW11">
        <v>1</v>
      </c>
      <c r="AX11">
        <v>0</v>
      </c>
      <c r="AY11">
        <v>0</v>
      </c>
      <c r="AZ11">
        <v>2443.63392</v>
      </c>
      <c r="BA11">
        <v>0</v>
      </c>
      <c r="BB11">
        <v>0</v>
      </c>
      <c r="BC11">
        <v>2444</v>
      </c>
      <c r="BF11">
        <v>2444</v>
      </c>
    </row>
    <row r="12" spans="1:58" ht="12.75">
      <c r="A12">
        <v>61</v>
      </c>
      <c r="B12">
        <v>248</v>
      </c>
      <c r="C12" t="s">
        <v>12</v>
      </c>
      <c r="D12" t="s">
        <v>98</v>
      </c>
      <c r="E12" t="s">
        <v>99</v>
      </c>
      <c r="F12">
        <v>5</v>
      </c>
      <c r="H12">
        <v>2</v>
      </c>
      <c r="L12" t="s">
        <v>100</v>
      </c>
      <c r="M12" t="s">
        <v>101</v>
      </c>
      <c r="N12">
        <v>126</v>
      </c>
      <c r="O12">
        <v>16.38</v>
      </c>
      <c r="AA12">
        <v>2063.88</v>
      </c>
      <c r="AB12">
        <v>0</v>
      </c>
      <c r="AC12">
        <v>2064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N12">
        <v>2064</v>
      </c>
      <c r="AO12">
        <v>0</v>
      </c>
      <c r="AP12">
        <v>11</v>
      </c>
      <c r="AQ12">
        <v>2494</v>
      </c>
      <c r="AR12">
        <v>2934</v>
      </c>
      <c r="AS12">
        <v>3374</v>
      </c>
      <c r="AT12">
        <v>1.184</v>
      </c>
      <c r="AU12">
        <v>1.12</v>
      </c>
      <c r="AV12">
        <v>1.08</v>
      </c>
      <c r="AW12">
        <v>1</v>
      </c>
      <c r="AX12">
        <v>0</v>
      </c>
      <c r="AY12">
        <v>0</v>
      </c>
      <c r="AZ12">
        <v>2443.63392</v>
      </c>
      <c r="BA12">
        <v>0</v>
      </c>
      <c r="BB12">
        <v>0</v>
      </c>
      <c r="BC12">
        <v>2444</v>
      </c>
      <c r="BF12">
        <v>2444</v>
      </c>
    </row>
    <row r="13" spans="1:58" ht="12.75">
      <c r="A13">
        <v>62</v>
      </c>
      <c r="B13">
        <v>251</v>
      </c>
      <c r="C13" t="s">
        <v>13</v>
      </c>
      <c r="D13" t="s">
        <v>98</v>
      </c>
      <c r="E13" t="s">
        <v>99</v>
      </c>
      <c r="F13">
        <v>5</v>
      </c>
      <c r="H13">
        <v>2</v>
      </c>
      <c r="L13" t="s">
        <v>100</v>
      </c>
      <c r="M13" t="s">
        <v>101</v>
      </c>
      <c r="N13">
        <v>126</v>
      </c>
      <c r="O13">
        <v>16.38</v>
      </c>
      <c r="AA13">
        <v>2063.88</v>
      </c>
      <c r="AB13">
        <v>0</v>
      </c>
      <c r="AC13">
        <v>2064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N13">
        <v>2064</v>
      </c>
      <c r="AO13">
        <v>0</v>
      </c>
      <c r="AP13">
        <v>11</v>
      </c>
      <c r="AQ13">
        <v>2494</v>
      </c>
      <c r="AR13">
        <v>2934</v>
      </c>
      <c r="AS13">
        <v>3374</v>
      </c>
      <c r="AT13">
        <v>1.184</v>
      </c>
      <c r="AU13">
        <v>1.12</v>
      </c>
      <c r="AV13">
        <v>1.08</v>
      </c>
      <c r="AW13">
        <v>1</v>
      </c>
      <c r="AX13">
        <v>0</v>
      </c>
      <c r="AY13">
        <v>0</v>
      </c>
      <c r="AZ13">
        <v>2443.63392</v>
      </c>
      <c r="BA13">
        <v>0</v>
      </c>
      <c r="BB13">
        <v>0</v>
      </c>
      <c r="BC13">
        <v>2444</v>
      </c>
      <c r="BF13">
        <v>2444</v>
      </c>
    </row>
    <row r="14" spans="1:58" ht="12.75">
      <c r="A14">
        <v>63</v>
      </c>
      <c r="B14">
        <v>262</v>
      </c>
      <c r="C14" t="s">
        <v>14</v>
      </c>
      <c r="D14" t="s">
        <v>98</v>
      </c>
      <c r="E14" t="s">
        <v>99</v>
      </c>
      <c r="F14">
        <v>5</v>
      </c>
      <c r="H14">
        <v>2</v>
      </c>
      <c r="L14" t="s">
        <v>100</v>
      </c>
      <c r="M14" t="s">
        <v>101</v>
      </c>
      <c r="N14">
        <v>126</v>
      </c>
      <c r="O14">
        <v>16.38</v>
      </c>
      <c r="AA14">
        <v>2063.88</v>
      </c>
      <c r="AB14">
        <v>0</v>
      </c>
      <c r="AC14">
        <v>2064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N14">
        <v>2064</v>
      </c>
      <c r="AO14">
        <v>0</v>
      </c>
      <c r="AP14">
        <v>11</v>
      </c>
      <c r="AQ14">
        <v>2494</v>
      </c>
      <c r="AR14">
        <v>2934</v>
      </c>
      <c r="AS14">
        <v>3374</v>
      </c>
      <c r="AT14">
        <v>1.184</v>
      </c>
      <c r="AU14">
        <v>1.12</v>
      </c>
      <c r="AV14">
        <v>1.08</v>
      </c>
      <c r="AW14">
        <v>1</v>
      </c>
      <c r="AX14">
        <v>0</v>
      </c>
      <c r="AY14">
        <v>0</v>
      </c>
      <c r="AZ14">
        <v>2443.63392</v>
      </c>
      <c r="BA14">
        <v>0</v>
      </c>
      <c r="BB14">
        <v>0</v>
      </c>
      <c r="BC14">
        <v>2444</v>
      </c>
      <c r="BF14">
        <v>2444</v>
      </c>
    </row>
    <row r="15" spans="1:58" ht="12.75">
      <c r="A15">
        <v>64</v>
      </c>
      <c r="B15">
        <v>271</v>
      </c>
      <c r="C15" t="s">
        <v>15</v>
      </c>
      <c r="D15" t="s">
        <v>98</v>
      </c>
      <c r="E15" t="s">
        <v>99</v>
      </c>
      <c r="F15">
        <v>5</v>
      </c>
      <c r="H15">
        <v>2</v>
      </c>
      <c r="L15" t="s">
        <v>100</v>
      </c>
      <c r="M15" t="s">
        <v>101</v>
      </c>
      <c r="N15">
        <v>126</v>
      </c>
      <c r="O15">
        <v>16.38</v>
      </c>
      <c r="W15">
        <v>7.5</v>
      </c>
      <c r="AA15">
        <v>2063.88</v>
      </c>
      <c r="AB15">
        <v>0</v>
      </c>
      <c r="AC15">
        <v>2064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154.791</v>
      </c>
      <c r="AK15">
        <v>0</v>
      </c>
      <c r="AL15">
        <v>0</v>
      </c>
      <c r="AN15">
        <v>2219</v>
      </c>
      <c r="AO15">
        <v>155</v>
      </c>
      <c r="AP15">
        <v>11</v>
      </c>
      <c r="AQ15">
        <v>2494</v>
      </c>
      <c r="AR15">
        <v>2934</v>
      </c>
      <c r="AS15">
        <v>3374</v>
      </c>
      <c r="AT15">
        <v>1.184</v>
      </c>
      <c r="AU15">
        <v>1.12</v>
      </c>
      <c r="AV15">
        <v>1.08</v>
      </c>
      <c r="AW15">
        <v>1</v>
      </c>
      <c r="AX15">
        <v>0</v>
      </c>
      <c r="AY15">
        <v>0</v>
      </c>
      <c r="AZ15">
        <v>2626.906464</v>
      </c>
      <c r="BA15">
        <v>0</v>
      </c>
      <c r="BB15">
        <v>0</v>
      </c>
      <c r="BC15">
        <v>2627</v>
      </c>
      <c r="BF15">
        <v>2627</v>
      </c>
    </row>
    <row r="16" spans="1:58" ht="12.75">
      <c r="A16">
        <v>65</v>
      </c>
      <c r="B16">
        <v>273</v>
      </c>
      <c r="C16" t="s">
        <v>16</v>
      </c>
      <c r="D16" t="s">
        <v>98</v>
      </c>
      <c r="E16" t="s">
        <v>99</v>
      </c>
      <c r="F16">
        <v>5</v>
      </c>
      <c r="H16">
        <v>2</v>
      </c>
      <c r="L16" t="s">
        <v>100</v>
      </c>
      <c r="M16" t="s">
        <v>101</v>
      </c>
      <c r="N16">
        <v>126</v>
      </c>
      <c r="O16">
        <v>16.38</v>
      </c>
      <c r="W16">
        <v>7.5</v>
      </c>
      <c r="AA16">
        <v>2063.88</v>
      </c>
      <c r="AB16">
        <v>0</v>
      </c>
      <c r="AC16">
        <v>2064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154.791</v>
      </c>
      <c r="AK16">
        <v>0</v>
      </c>
      <c r="AL16">
        <v>0</v>
      </c>
      <c r="AN16">
        <v>2219</v>
      </c>
      <c r="AO16">
        <v>155</v>
      </c>
      <c r="AP16">
        <v>11</v>
      </c>
      <c r="AQ16">
        <v>2494</v>
      </c>
      <c r="AR16">
        <v>2934</v>
      </c>
      <c r="AS16">
        <v>3374</v>
      </c>
      <c r="AT16">
        <v>1.184</v>
      </c>
      <c r="AU16">
        <v>1.12</v>
      </c>
      <c r="AV16">
        <v>1.08</v>
      </c>
      <c r="AW16">
        <v>1</v>
      </c>
      <c r="AX16">
        <v>0</v>
      </c>
      <c r="AY16">
        <v>0</v>
      </c>
      <c r="AZ16">
        <v>2626.906464</v>
      </c>
      <c r="BA16">
        <v>0</v>
      </c>
      <c r="BB16">
        <v>0</v>
      </c>
      <c r="BC16">
        <v>2627</v>
      </c>
      <c r="BF16">
        <v>2627</v>
      </c>
    </row>
    <row r="17" spans="1:58" ht="12.75">
      <c r="A17">
        <v>66</v>
      </c>
      <c r="B17">
        <v>276</v>
      </c>
      <c r="C17" t="s">
        <v>17</v>
      </c>
      <c r="D17" t="s">
        <v>98</v>
      </c>
      <c r="E17" t="s">
        <v>99</v>
      </c>
      <c r="F17">
        <v>5</v>
      </c>
      <c r="H17">
        <v>2</v>
      </c>
      <c r="L17" t="s">
        <v>100</v>
      </c>
      <c r="M17" t="s">
        <v>101</v>
      </c>
      <c r="N17">
        <v>126</v>
      </c>
      <c r="O17">
        <v>16.38</v>
      </c>
      <c r="W17">
        <v>7.5</v>
      </c>
      <c r="AA17">
        <v>2063.88</v>
      </c>
      <c r="AB17">
        <v>0</v>
      </c>
      <c r="AC17">
        <v>2064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154.791</v>
      </c>
      <c r="AK17">
        <v>0</v>
      </c>
      <c r="AL17">
        <v>0</v>
      </c>
      <c r="AN17">
        <v>2219</v>
      </c>
      <c r="AO17">
        <v>155</v>
      </c>
      <c r="AP17">
        <v>11</v>
      </c>
      <c r="AQ17">
        <v>2494</v>
      </c>
      <c r="AR17">
        <v>2934</v>
      </c>
      <c r="AS17">
        <v>3374</v>
      </c>
      <c r="AT17">
        <v>1.184</v>
      </c>
      <c r="AU17">
        <v>1.12</v>
      </c>
      <c r="AV17">
        <v>1.08</v>
      </c>
      <c r="AW17">
        <v>1</v>
      </c>
      <c r="AX17">
        <v>0</v>
      </c>
      <c r="AY17">
        <v>0</v>
      </c>
      <c r="AZ17">
        <v>2626.906464</v>
      </c>
      <c r="BA17">
        <v>0</v>
      </c>
      <c r="BB17">
        <v>0</v>
      </c>
      <c r="BC17">
        <v>2627</v>
      </c>
      <c r="BF17">
        <v>2627</v>
      </c>
    </row>
    <row r="18" spans="1:58" ht="12.75">
      <c r="A18">
        <v>67</v>
      </c>
      <c r="B18">
        <v>315</v>
      </c>
      <c r="C18" t="s">
        <v>18</v>
      </c>
      <c r="D18" t="s">
        <v>98</v>
      </c>
      <c r="E18" t="s">
        <v>99</v>
      </c>
      <c r="F18">
        <v>5</v>
      </c>
      <c r="H18">
        <v>2</v>
      </c>
      <c r="L18" t="s">
        <v>100</v>
      </c>
      <c r="M18" t="s">
        <v>101</v>
      </c>
      <c r="N18">
        <v>126</v>
      </c>
      <c r="O18">
        <v>16.38</v>
      </c>
      <c r="AA18">
        <v>2063.88</v>
      </c>
      <c r="AB18">
        <v>0</v>
      </c>
      <c r="AC18">
        <v>2064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N18">
        <v>2064</v>
      </c>
      <c r="AO18">
        <v>0</v>
      </c>
      <c r="AP18">
        <v>11</v>
      </c>
      <c r="AQ18">
        <v>2494</v>
      </c>
      <c r="AR18">
        <v>2934</v>
      </c>
      <c r="AS18">
        <v>3374</v>
      </c>
      <c r="AT18">
        <v>1.184</v>
      </c>
      <c r="AU18">
        <v>1.12</v>
      </c>
      <c r="AV18">
        <v>1.08</v>
      </c>
      <c r="AW18">
        <v>1</v>
      </c>
      <c r="AX18">
        <v>0</v>
      </c>
      <c r="AY18">
        <v>0</v>
      </c>
      <c r="AZ18">
        <v>2443.63392</v>
      </c>
      <c r="BA18">
        <v>0</v>
      </c>
      <c r="BB18">
        <v>0</v>
      </c>
      <c r="BC18">
        <v>2444</v>
      </c>
      <c r="BF18">
        <v>2444</v>
      </c>
    </row>
    <row r="19" spans="1:58" ht="12.75">
      <c r="A19">
        <v>68</v>
      </c>
      <c r="B19">
        <v>346</v>
      </c>
      <c r="C19" t="s">
        <v>19</v>
      </c>
      <c r="D19" t="s">
        <v>98</v>
      </c>
      <c r="E19" t="s">
        <v>99</v>
      </c>
      <c r="F19">
        <v>5</v>
      </c>
      <c r="H19">
        <v>2</v>
      </c>
      <c r="L19" t="s">
        <v>100</v>
      </c>
      <c r="M19" t="s">
        <v>101</v>
      </c>
      <c r="N19">
        <v>126</v>
      </c>
      <c r="O19">
        <v>16.38</v>
      </c>
      <c r="W19">
        <v>7.5</v>
      </c>
      <c r="AA19">
        <v>2063.88</v>
      </c>
      <c r="AB19">
        <v>0</v>
      </c>
      <c r="AC19">
        <v>2064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154.791</v>
      </c>
      <c r="AK19">
        <v>0</v>
      </c>
      <c r="AL19">
        <v>0</v>
      </c>
      <c r="AN19">
        <v>2219</v>
      </c>
      <c r="AO19">
        <v>155</v>
      </c>
      <c r="AP19">
        <v>11</v>
      </c>
      <c r="AQ19">
        <v>2494</v>
      </c>
      <c r="AR19">
        <v>2934</v>
      </c>
      <c r="AS19">
        <v>3374</v>
      </c>
      <c r="AT19">
        <v>1.184</v>
      </c>
      <c r="AU19">
        <v>1.12</v>
      </c>
      <c r="AV19">
        <v>1.08</v>
      </c>
      <c r="AW19">
        <v>1</v>
      </c>
      <c r="AX19">
        <v>0</v>
      </c>
      <c r="AY19">
        <v>0</v>
      </c>
      <c r="AZ19">
        <v>2626.906464</v>
      </c>
      <c r="BA19">
        <v>0</v>
      </c>
      <c r="BB19">
        <v>0</v>
      </c>
      <c r="BC19">
        <v>2627</v>
      </c>
      <c r="BF19">
        <v>2627</v>
      </c>
    </row>
    <row r="20" spans="1:58" ht="12.75">
      <c r="A20">
        <v>69</v>
      </c>
      <c r="B20">
        <v>416</v>
      </c>
      <c r="C20" t="s">
        <v>20</v>
      </c>
      <c r="D20" t="s">
        <v>98</v>
      </c>
      <c r="E20" t="s">
        <v>99</v>
      </c>
      <c r="F20">
        <v>5</v>
      </c>
      <c r="H20">
        <v>2</v>
      </c>
      <c r="L20" t="s">
        <v>100</v>
      </c>
      <c r="M20" t="s">
        <v>101</v>
      </c>
      <c r="N20">
        <v>126</v>
      </c>
      <c r="O20">
        <v>16.38</v>
      </c>
      <c r="AA20">
        <v>2063.88</v>
      </c>
      <c r="AB20">
        <v>0</v>
      </c>
      <c r="AC20">
        <v>2064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N20">
        <v>2064</v>
      </c>
      <c r="AO20">
        <v>0</v>
      </c>
      <c r="AP20">
        <v>11</v>
      </c>
      <c r="AQ20">
        <v>2494</v>
      </c>
      <c r="AR20">
        <v>2934</v>
      </c>
      <c r="AS20">
        <v>3374</v>
      </c>
      <c r="AT20">
        <v>1.184</v>
      </c>
      <c r="AU20">
        <v>1.12</v>
      </c>
      <c r="AV20">
        <v>1.08</v>
      </c>
      <c r="AW20">
        <v>1</v>
      </c>
      <c r="AX20">
        <v>0</v>
      </c>
      <c r="AY20">
        <v>0</v>
      </c>
      <c r="AZ20">
        <v>2443.63392</v>
      </c>
      <c r="BA20">
        <v>0</v>
      </c>
      <c r="BB20">
        <v>0</v>
      </c>
      <c r="BC20">
        <v>2444</v>
      </c>
      <c r="BF20">
        <v>2444</v>
      </c>
    </row>
    <row r="21" spans="1:58" ht="12.75">
      <c r="A21">
        <v>70</v>
      </c>
      <c r="B21">
        <v>446</v>
      </c>
      <c r="C21" t="s">
        <v>21</v>
      </c>
      <c r="D21" t="s">
        <v>98</v>
      </c>
      <c r="E21" t="s">
        <v>99</v>
      </c>
      <c r="F21">
        <v>5</v>
      </c>
      <c r="H21">
        <v>2</v>
      </c>
      <c r="L21" t="s">
        <v>100</v>
      </c>
      <c r="M21" t="s">
        <v>101</v>
      </c>
      <c r="N21">
        <v>126</v>
      </c>
      <c r="O21">
        <v>16.38</v>
      </c>
      <c r="W21">
        <v>7.5</v>
      </c>
      <c r="AA21">
        <v>2063.88</v>
      </c>
      <c r="AB21">
        <v>0</v>
      </c>
      <c r="AC21">
        <v>2064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154.791</v>
      </c>
      <c r="AK21">
        <v>0</v>
      </c>
      <c r="AL21">
        <v>0</v>
      </c>
      <c r="AN21">
        <v>2219</v>
      </c>
      <c r="AO21">
        <v>155</v>
      </c>
      <c r="AP21">
        <v>11</v>
      </c>
      <c r="AQ21">
        <v>2494</v>
      </c>
      <c r="AR21">
        <v>2934</v>
      </c>
      <c r="AS21">
        <v>3374</v>
      </c>
      <c r="AT21">
        <v>1.184</v>
      </c>
      <c r="AU21">
        <v>1.12</v>
      </c>
      <c r="AV21">
        <v>1.08</v>
      </c>
      <c r="AW21">
        <v>1</v>
      </c>
      <c r="AX21">
        <v>0</v>
      </c>
      <c r="AY21">
        <v>0</v>
      </c>
      <c r="AZ21">
        <v>2626.906464</v>
      </c>
      <c r="BA21">
        <v>0</v>
      </c>
      <c r="BB21">
        <v>0</v>
      </c>
      <c r="BC21">
        <v>2627</v>
      </c>
      <c r="BF21">
        <v>2627</v>
      </c>
    </row>
    <row r="22" spans="1:58" ht="12.75">
      <c r="A22">
        <v>71</v>
      </c>
      <c r="B22">
        <v>461</v>
      </c>
      <c r="C22" t="s">
        <v>22</v>
      </c>
      <c r="D22" t="s">
        <v>98</v>
      </c>
      <c r="E22" t="s">
        <v>99</v>
      </c>
      <c r="F22">
        <v>5</v>
      </c>
      <c r="H22">
        <v>2</v>
      </c>
      <c r="L22" t="s">
        <v>100</v>
      </c>
      <c r="M22" t="s">
        <v>101</v>
      </c>
      <c r="N22">
        <v>126</v>
      </c>
      <c r="O22">
        <v>16.38</v>
      </c>
      <c r="AA22">
        <v>2063.88</v>
      </c>
      <c r="AB22">
        <v>0</v>
      </c>
      <c r="AC22">
        <v>2064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N22">
        <v>2064</v>
      </c>
      <c r="AO22">
        <v>0</v>
      </c>
      <c r="AP22">
        <v>11</v>
      </c>
      <c r="AQ22">
        <v>2494</v>
      </c>
      <c r="AR22">
        <v>2934</v>
      </c>
      <c r="AS22">
        <v>3374</v>
      </c>
      <c r="AT22">
        <v>1.184</v>
      </c>
      <c r="AU22">
        <v>1.12</v>
      </c>
      <c r="AV22">
        <v>1.08</v>
      </c>
      <c r="AW22">
        <v>1</v>
      </c>
      <c r="AX22">
        <v>0</v>
      </c>
      <c r="AY22">
        <v>0</v>
      </c>
      <c r="AZ22">
        <v>2443.63392</v>
      </c>
      <c r="BA22">
        <v>0</v>
      </c>
      <c r="BB22">
        <v>0</v>
      </c>
      <c r="BC22">
        <v>2444</v>
      </c>
      <c r="BF22">
        <v>2444</v>
      </c>
    </row>
    <row r="23" spans="1:58" ht="12.75">
      <c r="A23">
        <v>72</v>
      </c>
      <c r="B23">
        <v>464</v>
      </c>
      <c r="C23" t="s">
        <v>23</v>
      </c>
      <c r="D23" t="s">
        <v>98</v>
      </c>
      <c r="E23" t="s">
        <v>99</v>
      </c>
      <c r="F23">
        <v>5</v>
      </c>
      <c r="H23">
        <v>2</v>
      </c>
      <c r="L23" t="s">
        <v>100</v>
      </c>
      <c r="M23" t="s">
        <v>101</v>
      </c>
      <c r="N23">
        <v>126</v>
      </c>
      <c r="O23">
        <v>16.38</v>
      </c>
      <c r="AA23">
        <v>2063.88</v>
      </c>
      <c r="AB23">
        <v>0</v>
      </c>
      <c r="AC23">
        <v>2064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N23">
        <v>2064</v>
      </c>
      <c r="AO23">
        <v>0</v>
      </c>
      <c r="AP23">
        <v>11</v>
      </c>
      <c r="AQ23">
        <v>2494</v>
      </c>
      <c r="AR23">
        <v>2934</v>
      </c>
      <c r="AS23">
        <v>3374</v>
      </c>
      <c r="AT23">
        <v>1.184</v>
      </c>
      <c r="AU23">
        <v>1.12</v>
      </c>
      <c r="AV23">
        <v>1.08</v>
      </c>
      <c r="AW23">
        <v>1</v>
      </c>
      <c r="AX23">
        <v>0</v>
      </c>
      <c r="AY23">
        <v>0</v>
      </c>
      <c r="AZ23">
        <v>2443.63392</v>
      </c>
      <c r="BA23">
        <v>0</v>
      </c>
      <c r="BB23">
        <v>0</v>
      </c>
      <c r="BC23">
        <v>2444</v>
      </c>
      <c r="BF23">
        <v>2444</v>
      </c>
    </row>
    <row r="24" spans="1:58" ht="12.75">
      <c r="A24">
        <v>73</v>
      </c>
      <c r="B24">
        <v>484</v>
      </c>
      <c r="C24" t="s">
        <v>24</v>
      </c>
      <c r="D24" t="s">
        <v>98</v>
      </c>
      <c r="E24" t="s">
        <v>99</v>
      </c>
      <c r="F24">
        <v>5</v>
      </c>
      <c r="H24">
        <v>2</v>
      </c>
      <c r="L24" t="s">
        <v>100</v>
      </c>
      <c r="M24" t="s">
        <v>101</v>
      </c>
      <c r="N24">
        <v>126</v>
      </c>
      <c r="O24">
        <v>16.38</v>
      </c>
      <c r="W24">
        <v>7.5</v>
      </c>
      <c r="AA24">
        <v>2063.88</v>
      </c>
      <c r="AB24">
        <v>0</v>
      </c>
      <c r="AC24">
        <v>2064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154.791</v>
      </c>
      <c r="AK24">
        <v>0</v>
      </c>
      <c r="AL24">
        <v>0</v>
      </c>
      <c r="AN24">
        <v>2219</v>
      </c>
      <c r="AO24">
        <v>155</v>
      </c>
      <c r="AP24">
        <v>11</v>
      </c>
      <c r="AQ24">
        <v>2494</v>
      </c>
      <c r="AR24">
        <v>2934</v>
      </c>
      <c r="AS24">
        <v>3374</v>
      </c>
      <c r="AT24">
        <v>1.184</v>
      </c>
      <c r="AU24">
        <v>1.12</v>
      </c>
      <c r="AV24">
        <v>1.08</v>
      </c>
      <c r="AW24">
        <v>1</v>
      </c>
      <c r="AX24">
        <v>0</v>
      </c>
      <c r="AY24">
        <v>0</v>
      </c>
      <c r="AZ24">
        <v>2626.906464</v>
      </c>
      <c r="BA24">
        <v>0</v>
      </c>
      <c r="BB24">
        <v>0</v>
      </c>
      <c r="BC24">
        <v>2627</v>
      </c>
      <c r="BF24">
        <v>2627</v>
      </c>
    </row>
    <row r="25" spans="1:58" ht="12.75">
      <c r="A25">
        <v>74</v>
      </c>
      <c r="B25">
        <v>487</v>
      </c>
      <c r="C25" t="s">
        <v>25</v>
      </c>
      <c r="D25" t="s">
        <v>98</v>
      </c>
      <c r="E25" t="s">
        <v>99</v>
      </c>
      <c r="F25">
        <v>5</v>
      </c>
      <c r="H25">
        <v>2</v>
      </c>
      <c r="L25" t="s">
        <v>100</v>
      </c>
      <c r="M25" t="s">
        <v>101</v>
      </c>
      <c r="N25">
        <v>126</v>
      </c>
      <c r="O25">
        <v>16.38</v>
      </c>
      <c r="AA25">
        <v>2063.88</v>
      </c>
      <c r="AB25">
        <v>0</v>
      </c>
      <c r="AC25">
        <v>2064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N25">
        <v>2064</v>
      </c>
      <c r="AO25">
        <v>0</v>
      </c>
      <c r="AP25">
        <v>11</v>
      </c>
      <c r="AQ25">
        <v>2494</v>
      </c>
      <c r="AR25">
        <v>2934</v>
      </c>
      <c r="AS25">
        <v>3374</v>
      </c>
      <c r="AT25">
        <v>1.184</v>
      </c>
      <c r="AU25">
        <v>1.12</v>
      </c>
      <c r="AV25">
        <v>1.08</v>
      </c>
      <c r="AW25">
        <v>1</v>
      </c>
      <c r="AX25">
        <v>0</v>
      </c>
      <c r="AY25">
        <v>0</v>
      </c>
      <c r="AZ25">
        <v>2443.63392</v>
      </c>
      <c r="BA25">
        <v>0</v>
      </c>
      <c r="BB25">
        <v>0</v>
      </c>
      <c r="BC25">
        <v>2444</v>
      </c>
      <c r="BF25">
        <v>2444</v>
      </c>
    </row>
    <row r="26" spans="1:58" ht="12.75">
      <c r="A26">
        <v>75</v>
      </c>
      <c r="B26">
        <v>489</v>
      </c>
      <c r="C26" t="s">
        <v>26</v>
      </c>
      <c r="D26" t="s">
        <v>98</v>
      </c>
      <c r="E26" t="s">
        <v>99</v>
      </c>
      <c r="F26">
        <v>5</v>
      </c>
      <c r="I26">
        <v>3</v>
      </c>
      <c r="L26" t="s">
        <v>100</v>
      </c>
      <c r="M26" t="s">
        <v>101</v>
      </c>
      <c r="N26">
        <v>126</v>
      </c>
      <c r="O26">
        <v>16.38</v>
      </c>
      <c r="W26">
        <v>15</v>
      </c>
      <c r="AA26">
        <v>2063.88</v>
      </c>
      <c r="AB26">
        <v>0</v>
      </c>
      <c r="AC26">
        <v>2064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309.582</v>
      </c>
      <c r="AK26">
        <v>0</v>
      </c>
      <c r="AL26">
        <v>0</v>
      </c>
      <c r="AN26">
        <v>2373</v>
      </c>
      <c r="AO26">
        <v>310</v>
      </c>
      <c r="AP26">
        <v>12</v>
      </c>
      <c r="AQ26">
        <v>2893</v>
      </c>
      <c r="AR26">
        <v>3403</v>
      </c>
      <c r="AS26">
        <v>3914</v>
      </c>
      <c r="AT26">
        <v>1.225</v>
      </c>
      <c r="AU26">
        <v>1.16</v>
      </c>
      <c r="AV26">
        <v>1.08</v>
      </c>
      <c r="AW26">
        <v>1</v>
      </c>
      <c r="AX26">
        <v>0</v>
      </c>
      <c r="AY26">
        <v>0</v>
      </c>
      <c r="AZ26">
        <v>2907.49095</v>
      </c>
      <c r="BA26">
        <v>0</v>
      </c>
      <c r="BB26">
        <v>0</v>
      </c>
      <c r="BC26">
        <v>2907</v>
      </c>
      <c r="BF26">
        <v>2907</v>
      </c>
    </row>
    <row r="27" spans="1:58" ht="12.75">
      <c r="A27">
        <v>76</v>
      </c>
      <c r="B27">
        <v>595</v>
      </c>
      <c r="C27" t="s">
        <v>27</v>
      </c>
      <c r="D27" t="s">
        <v>98</v>
      </c>
      <c r="E27" t="s">
        <v>99</v>
      </c>
      <c r="F27">
        <v>5</v>
      </c>
      <c r="H27">
        <v>2</v>
      </c>
      <c r="L27" t="s">
        <v>100</v>
      </c>
      <c r="M27" t="s">
        <v>101</v>
      </c>
      <c r="N27">
        <v>126</v>
      </c>
      <c r="O27">
        <v>16.38</v>
      </c>
      <c r="AA27">
        <v>2063.88</v>
      </c>
      <c r="AB27">
        <v>0</v>
      </c>
      <c r="AC27">
        <v>2064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N27">
        <v>2064</v>
      </c>
      <c r="AO27">
        <v>0</v>
      </c>
      <c r="AP27">
        <v>11</v>
      </c>
      <c r="AQ27">
        <v>2494</v>
      </c>
      <c r="AR27">
        <v>2934</v>
      </c>
      <c r="AS27">
        <v>3374</v>
      </c>
      <c r="AT27">
        <v>1.184</v>
      </c>
      <c r="AU27">
        <v>1.12</v>
      </c>
      <c r="AV27">
        <v>1.08</v>
      </c>
      <c r="AW27">
        <v>1</v>
      </c>
      <c r="AX27">
        <v>0</v>
      </c>
      <c r="AY27">
        <v>0</v>
      </c>
      <c r="AZ27">
        <v>2443.63392</v>
      </c>
      <c r="BA27">
        <v>0</v>
      </c>
      <c r="BB27">
        <v>0</v>
      </c>
      <c r="BC27">
        <v>2444</v>
      </c>
      <c r="BF27">
        <v>2444</v>
      </c>
    </row>
    <row r="28" spans="1:58" ht="12.75">
      <c r="A28">
        <v>77</v>
      </c>
      <c r="B28">
        <v>677</v>
      </c>
      <c r="C28" t="s">
        <v>28</v>
      </c>
      <c r="D28" t="s">
        <v>98</v>
      </c>
      <c r="E28" t="s">
        <v>99</v>
      </c>
      <c r="F28">
        <v>5</v>
      </c>
      <c r="H28">
        <v>2</v>
      </c>
      <c r="L28" t="s">
        <v>100</v>
      </c>
      <c r="M28" t="s">
        <v>101</v>
      </c>
      <c r="N28">
        <v>126</v>
      </c>
      <c r="O28">
        <v>16.38</v>
      </c>
      <c r="AA28">
        <v>2063.88</v>
      </c>
      <c r="AB28">
        <v>0</v>
      </c>
      <c r="AC28">
        <v>2064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N28">
        <v>2064</v>
      </c>
      <c r="AO28">
        <v>0</v>
      </c>
      <c r="AP28">
        <v>11</v>
      </c>
      <c r="AQ28">
        <v>2494</v>
      </c>
      <c r="AR28">
        <v>2934</v>
      </c>
      <c r="AS28">
        <v>3374</v>
      </c>
      <c r="AT28">
        <v>1.184</v>
      </c>
      <c r="AU28">
        <v>1.12</v>
      </c>
      <c r="AV28">
        <v>1.08</v>
      </c>
      <c r="AW28">
        <v>1</v>
      </c>
      <c r="AX28">
        <v>0</v>
      </c>
      <c r="AY28">
        <v>0</v>
      </c>
      <c r="AZ28">
        <v>2443.63392</v>
      </c>
      <c r="BA28">
        <v>0</v>
      </c>
      <c r="BB28">
        <v>0</v>
      </c>
      <c r="BC28">
        <v>2444</v>
      </c>
      <c r="BF28">
        <v>2444</v>
      </c>
    </row>
    <row r="29" spans="1:58" ht="12.75">
      <c r="A29">
        <v>78</v>
      </c>
      <c r="B29">
        <v>729</v>
      </c>
      <c r="C29" t="s">
        <v>29</v>
      </c>
      <c r="D29" t="s">
        <v>98</v>
      </c>
      <c r="E29" t="s">
        <v>99</v>
      </c>
      <c r="F29">
        <v>5</v>
      </c>
      <c r="H29">
        <v>2</v>
      </c>
      <c r="L29" t="s">
        <v>100</v>
      </c>
      <c r="M29" t="s">
        <v>101</v>
      </c>
      <c r="N29">
        <v>126</v>
      </c>
      <c r="O29">
        <v>16.38</v>
      </c>
      <c r="AA29">
        <v>2063.88</v>
      </c>
      <c r="AB29">
        <v>0</v>
      </c>
      <c r="AC29">
        <v>2064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N29">
        <v>2064</v>
      </c>
      <c r="AO29">
        <v>0</v>
      </c>
      <c r="AP29">
        <v>11</v>
      </c>
      <c r="AQ29">
        <v>2494</v>
      </c>
      <c r="AR29">
        <v>2934</v>
      </c>
      <c r="AS29">
        <v>3374</v>
      </c>
      <c r="AT29">
        <v>1.184</v>
      </c>
      <c r="AU29">
        <v>1.12</v>
      </c>
      <c r="AV29">
        <v>1.08</v>
      </c>
      <c r="AW29">
        <v>1</v>
      </c>
      <c r="AX29">
        <v>0</v>
      </c>
      <c r="AY29">
        <v>0</v>
      </c>
      <c r="AZ29">
        <v>2443.63392</v>
      </c>
      <c r="BA29">
        <v>0</v>
      </c>
      <c r="BB29">
        <v>0</v>
      </c>
      <c r="BC29">
        <v>2444</v>
      </c>
      <c r="BF29">
        <v>2444</v>
      </c>
    </row>
    <row r="30" spans="1:58" ht="12.75">
      <c r="A30">
        <v>79</v>
      </c>
      <c r="B30">
        <v>753</v>
      </c>
      <c r="C30" t="s">
        <v>30</v>
      </c>
      <c r="D30" t="s">
        <v>98</v>
      </c>
      <c r="E30" t="s">
        <v>99</v>
      </c>
      <c r="F30">
        <v>5</v>
      </c>
      <c r="H30">
        <v>2</v>
      </c>
      <c r="L30" t="s">
        <v>100</v>
      </c>
      <c r="M30" t="s">
        <v>101</v>
      </c>
      <c r="N30">
        <v>126</v>
      </c>
      <c r="O30">
        <v>16.38</v>
      </c>
      <c r="AA30">
        <v>2063.88</v>
      </c>
      <c r="AB30">
        <v>0</v>
      </c>
      <c r="AC30">
        <v>2064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N30">
        <v>2064</v>
      </c>
      <c r="AO30">
        <v>0</v>
      </c>
      <c r="AP30">
        <v>11</v>
      </c>
      <c r="AQ30">
        <v>2494</v>
      </c>
      <c r="AR30">
        <v>2934</v>
      </c>
      <c r="AS30">
        <v>3374</v>
      </c>
      <c r="AT30">
        <v>1.184</v>
      </c>
      <c r="AU30">
        <v>1.12</v>
      </c>
      <c r="AV30">
        <v>1.08</v>
      </c>
      <c r="AW30">
        <v>1</v>
      </c>
      <c r="AX30">
        <v>0</v>
      </c>
      <c r="AY30">
        <v>0</v>
      </c>
      <c r="AZ30">
        <v>2443.63392</v>
      </c>
      <c r="BA30">
        <v>0</v>
      </c>
      <c r="BB30">
        <v>0</v>
      </c>
      <c r="BC30">
        <v>2444</v>
      </c>
      <c r="BF30">
        <v>2444</v>
      </c>
    </row>
    <row r="31" spans="1:58" ht="12.75">
      <c r="A31">
        <v>80</v>
      </c>
      <c r="B31">
        <v>1210</v>
      </c>
      <c r="C31" t="s">
        <v>31</v>
      </c>
      <c r="D31" t="s">
        <v>98</v>
      </c>
      <c r="E31" t="s">
        <v>99</v>
      </c>
      <c r="F31">
        <v>5</v>
      </c>
      <c r="H31">
        <v>2</v>
      </c>
      <c r="L31" t="s">
        <v>100</v>
      </c>
      <c r="M31" t="s">
        <v>101</v>
      </c>
      <c r="N31">
        <v>126</v>
      </c>
      <c r="O31">
        <v>16.38</v>
      </c>
      <c r="AA31">
        <v>2063.88</v>
      </c>
      <c r="AB31">
        <v>0</v>
      </c>
      <c r="AC31">
        <v>2064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N31">
        <v>2064</v>
      </c>
      <c r="AO31">
        <v>0</v>
      </c>
      <c r="AP31">
        <v>11</v>
      </c>
      <c r="AQ31">
        <v>2494</v>
      </c>
      <c r="AR31">
        <v>2934</v>
      </c>
      <c r="AS31">
        <v>3374</v>
      </c>
      <c r="AT31">
        <v>1.184</v>
      </c>
      <c r="AU31">
        <v>1.12</v>
      </c>
      <c r="AV31">
        <v>1.08</v>
      </c>
      <c r="AW31">
        <v>1</v>
      </c>
      <c r="AX31">
        <v>0</v>
      </c>
      <c r="AY31">
        <v>0</v>
      </c>
      <c r="AZ31">
        <v>2443.63392</v>
      </c>
      <c r="BA31">
        <v>0</v>
      </c>
      <c r="BB31">
        <v>0</v>
      </c>
      <c r="BC31">
        <v>2444</v>
      </c>
      <c r="BF31">
        <v>2444</v>
      </c>
    </row>
    <row r="32" spans="1:58" ht="12.75">
      <c r="A32">
        <v>81</v>
      </c>
      <c r="B32">
        <v>1230</v>
      </c>
      <c r="C32" t="s">
        <v>32</v>
      </c>
      <c r="D32" t="s">
        <v>98</v>
      </c>
      <c r="E32" t="s">
        <v>99</v>
      </c>
      <c r="F32">
        <v>5</v>
      </c>
      <c r="H32">
        <v>2</v>
      </c>
      <c r="L32" t="s">
        <v>100</v>
      </c>
      <c r="M32" t="s">
        <v>101</v>
      </c>
      <c r="N32">
        <v>126</v>
      </c>
      <c r="O32">
        <v>16.38</v>
      </c>
      <c r="AA32">
        <v>2063.88</v>
      </c>
      <c r="AB32">
        <v>0</v>
      </c>
      <c r="AC32">
        <v>2064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N32">
        <v>2064</v>
      </c>
      <c r="AO32">
        <v>0</v>
      </c>
      <c r="AP32">
        <v>11</v>
      </c>
      <c r="AQ32">
        <v>2494</v>
      </c>
      <c r="AR32">
        <v>2934</v>
      </c>
      <c r="AS32">
        <v>3374</v>
      </c>
      <c r="AT32">
        <v>1.184</v>
      </c>
      <c r="AU32">
        <v>1.12</v>
      </c>
      <c r="AV32">
        <v>1.08</v>
      </c>
      <c r="AW32">
        <v>1</v>
      </c>
      <c r="AX32">
        <v>0</v>
      </c>
      <c r="AY32">
        <v>0</v>
      </c>
      <c r="AZ32">
        <v>2443.63392</v>
      </c>
      <c r="BA32">
        <v>0</v>
      </c>
      <c r="BB32">
        <v>0</v>
      </c>
      <c r="BC32">
        <v>2444</v>
      </c>
      <c r="BF32">
        <v>2444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BC227"/>
  <sheetViews>
    <sheetView tabSelected="1" zoomScale="85" zoomScaleNormal="85" zoomScaleSheetLayoutView="55" workbookViewId="0" topLeftCell="A1">
      <selection activeCell="BF23" sqref="BF23"/>
    </sheetView>
  </sheetViews>
  <sheetFormatPr defaultColWidth="9.140625" defaultRowHeight="12.75"/>
  <cols>
    <col min="1" max="1" width="20.00390625" style="42" customWidth="1"/>
    <col min="2" max="2" width="5.8515625" style="0" customWidth="1"/>
    <col min="3" max="3" width="2.140625" style="58" customWidth="1"/>
    <col min="4" max="5" width="2.140625" style="53" customWidth="1"/>
    <col min="6" max="6" width="2.28125" style="53" customWidth="1"/>
    <col min="7" max="7" width="2.140625" style="53" customWidth="1"/>
    <col min="8" max="10" width="2.140625" style="58" customWidth="1"/>
    <col min="11" max="14" width="2.140625" style="53" customWidth="1"/>
    <col min="15" max="18" width="2.140625" style="58" customWidth="1"/>
    <col min="19" max="19" width="2.8515625" style="0" customWidth="1"/>
    <col min="20" max="20" width="4.140625" style="0" customWidth="1"/>
    <col min="21" max="21" width="5.140625" style="0" customWidth="1"/>
    <col min="22" max="22" width="4.28125" style="0" customWidth="1"/>
    <col min="23" max="23" width="8.00390625" style="0" customWidth="1"/>
    <col min="24" max="24" width="4.140625" style="43" customWidth="1"/>
    <col min="25" max="25" width="2.140625" style="0" customWidth="1"/>
    <col min="26" max="26" width="2.8515625" style="0" hidden="1" customWidth="1"/>
    <col min="27" max="27" width="3.57421875" style="44" customWidth="1"/>
    <col min="28" max="28" width="3.7109375" style="94" customWidth="1"/>
    <col min="29" max="29" width="3.7109375" style="0" customWidth="1"/>
    <col min="30" max="30" width="4.7109375" style="0" customWidth="1"/>
    <col min="31" max="31" width="3.8515625" style="0" customWidth="1"/>
    <col min="32" max="32" width="3.7109375" style="124" customWidth="1"/>
    <col min="33" max="33" width="3.57421875" style="94" customWidth="1"/>
    <col min="34" max="34" width="4.00390625" style="0" customWidth="1"/>
    <col min="35" max="35" width="3.28125" style="0" customWidth="1"/>
    <col min="36" max="36" width="4.7109375" style="0" customWidth="1"/>
    <col min="37" max="39" width="4.421875" style="0" customWidth="1"/>
    <col min="40" max="40" width="4.28125" style="0" customWidth="1"/>
    <col min="41" max="41" width="2.421875" style="0" customWidth="1"/>
    <col min="42" max="42" width="3.421875" style="0" customWidth="1"/>
    <col min="43" max="44" width="4.7109375" style="0" customWidth="1"/>
    <col min="45" max="45" width="3.57421875" style="0" customWidth="1"/>
    <col min="46" max="46" width="3.7109375" style="0" customWidth="1"/>
    <col min="49" max="49" width="11.00390625" style="0" customWidth="1"/>
  </cols>
  <sheetData>
    <row r="1" spans="1:50" s="4" customFormat="1" ht="12">
      <c r="A1" s="66" t="s">
        <v>34</v>
      </c>
      <c r="B1" s="149"/>
      <c r="C1" s="150"/>
      <c r="D1" s="151"/>
      <c r="E1" s="152" t="s">
        <v>35</v>
      </c>
      <c r="F1" s="153"/>
      <c r="G1" s="154"/>
      <c r="H1" s="149"/>
      <c r="I1" s="150"/>
      <c r="J1" s="151"/>
      <c r="K1" s="41"/>
      <c r="L1" s="41"/>
      <c r="M1" s="41"/>
      <c r="N1" s="41"/>
      <c r="X1" s="5"/>
      <c r="AA1" s="6"/>
      <c r="AB1" s="89"/>
      <c r="AF1" s="155" t="s">
        <v>36</v>
      </c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X1" s="86"/>
    </row>
    <row r="2" spans="1:50" s="4" customFormat="1" ht="26.25" customHeight="1">
      <c r="A2" s="66" t="s">
        <v>37</v>
      </c>
      <c r="B2" s="149"/>
      <c r="C2" s="150"/>
      <c r="D2" s="151"/>
      <c r="E2" s="149" t="s">
        <v>35</v>
      </c>
      <c r="F2" s="150"/>
      <c r="G2" s="151"/>
      <c r="H2" s="149"/>
      <c r="I2" s="150"/>
      <c r="J2" s="151"/>
      <c r="K2" s="41"/>
      <c r="L2" s="41"/>
      <c r="M2" s="41"/>
      <c r="N2" s="40"/>
      <c r="X2" s="5"/>
      <c r="AA2" s="6"/>
      <c r="AB2" s="89"/>
      <c r="AF2" s="146" t="s">
        <v>38</v>
      </c>
      <c r="AG2" s="147"/>
      <c r="AH2" s="147"/>
      <c r="AI2" s="147"/>
      <c r="AJ2" s="147"/>
      <c r="AK2" s="147"/>
      <c r="AL2" s="148"/>
      <c r="AM2" s="8" t="s">
        <v>39</v>
      </c>
      <c r="AN2" s="156" t="s">
        <v>40</v>
      </c>
      <c r="AO2" s="157"/>
      <c r="AP2" s="2" t="s">
        <v>41</v>
      </c>
      <c r="AQ2" s="2" t="s">
        <v>42</v>
      </c>
      <c r="AR2" s="158" t="s">
        <v>43</v>
      </c>
      <c r="AS2" s="158"/>
      <c r="AT2" s="158"/>
      <c r="AX2" s="86"/>
    </row>
    <row r="3" spans="1:50" s="4" customFormat="1" ht="14.25" customHeight="1">
      <c r="A3" s="66" t="s">
        <v>44</v>
      </c>
      <c r="B3" s="149"/>
      <c r="C3" s="150"/>
      <c r="D3" s="151"/>
      <c r="E3" s="149" t="s">
        <v>35</v>
      </c>
      <c r="F3" s="150"/>
      <c r="G3" s="151"/>
      <c r="H3" s="149"/>
      <c r="I3" s="150"/>
      <c r="J3" s="151"/>
      <c r="K3" s="41"/>
      <c r="L3" s="41"/>
      <c r="M3" s="41"/>
      <c r="N3" s="41"/>
      <c r="P3" s="45"/>
      <c r="Q3" s="45"/>
      <c r="R3" s="45"/>
      <c r="S3" s="45"/>
      <c r="T3" s="46"/>
      <c r="U3" s="47" t="s">
        <v>45</v>
      </c>
      <c r="V3" s="46"/>
      <c r="W3" s="46"/>
      <c r="X3" s="43"/>
      <c r="Y3" s="45"/>
      <c r="Z3" s="45"/>
      <c r="AA3" s="44"/>
      <c r="AB3" s="89"/>
      <c r="AF3" s="149"/>
      <c r="AG3" s="150"/>
      <c r="AH3" s="150"/>
      <c r="AI3" s="150"/>
      <c r="AJ3" s="12"/>
      <c r="AK3" s="12"/>
      <c r="AL3" s="13"/>
      <c r="AM3" s="2"/>
      <c r="AN3" s="2"/>
      <c r="AO3" s="2"/>
      <c r="AP3" s="2"/>
      <c r="AQ3" s="2"/>
      <c r="AR3" s="2" t="s">
        <v>46</v>
      </c>
      <c r="AS3" s="158" t="s">
        <v>47</v>
      </c>
      <c r="AT3" s="158"/>
      <c r="AX3" s="86"/>
    </row>
    <row r="4" spans="1:50" s="4" customFormat="1" ht="15.75" customHeight="1">
      <c r="A4" s="66" t="s">
        <v>48</v>
      </c>
      <c r="B4" s="149"/>
      <c r="C4" s="150"/>
      <c r="D4" s="151"/>
      <c r="E4" s="149" t="s">
        <v>49</v>
      </c>
      <c r="F4" s="150"/>
      <c r="G4" s="151"/>
      <c r="H4" s="149"/>
      <c r="I4" s="150"/>
      <c r="J4" s="151"/>
      <c r="K4" s="41"/>
      <c r="L4" s="41"/>
      <c r="M4" s="41"/>
      <c r="N4" s="41"/>
      <c r="P4" s="45"/>
      <c r="Q4" s="42" t="s">
        <v>50</v>
      </c>
      <c r="R4" s="42"/>
      <c r="S4" s="42"/>
      <c r="T4" s="42"/>
      <c r="U4" s="42"/>
      <c r="V4" s="42"/>
      <c r="W4" s="42"/>
      <c r="X4" s="43"/>
      <c r="Y4" s="45"/>
      <c r="Z4" s="45"/>
      <c r="AA4" s="44"/>
      <c r="AB4" s="89"/>
      <c r="AF4" s="130" t="s">
        <v>51</v>
      </c>
      <c r="AG4" s="130"/>
      <c r="AH4" s="130"/>
      <c r="AI4" s="131"/>
      <c r="AJ4" s="14"/>
      <c r="AK4" s="14"/>
      <c r="AL4" s="15"/>
      <c r="AM4" s="2"/>
      <c r="AN4" s="2"/>
      <c r="AO4" s="2"/>
      <c r="AP4" s="2"/>
      <c r="AQ4" s="106" t="e">
        <f>AQ5+AQ6+AQ10+AQ11+AQ12+AK10+AK11</f>
        <v>#REF!</v>
      </c>
      <c r="AR4" s="2"/>
      <c r="AS4" s="158"/>
      <c r="AT4" s="158"/>
      <c r="AX4" s="86"/>
    </row>
    <row r="5" spans="1:50" s="4" customFormat="1" ht="12.75" customHeight="1">
      <c r="A5" s="66" t="s">
        <v>52</v>
      </c>
      <c r="B5" s="149"/>
      <c r="C5" s="150"/>
      <c r="D5" s="151"/>
      <c r="E5" s="149" t="s">
        <v>35</v>
      </c>
      <c r="F5" s="150"/>
      <c r="G5" s="151"/>
      <c r="H5" s="149"/>
      <c r="I5" s="150"/>
      <c r="J5" s="151"/>
      <c r="K5" s="41"/>
      <c r="L5" s="41"/>
      <c r="M5" s="41"/>
      <c r="N5" s="41"/>
      <c r="P5" s="45"/>
      <c r="Q5" s="46"/>
      <c r="R5" s="46" t="s">
        <v>114</v>
      </c>
      <c r="S5" s="46"/>
      <c r="T5" s="48"/>
      <c r="U5" s="48"/>
      <c r="V5" s="48"/>
      <c r="W5" s="46"/>
      <c r="X5" s="43"/>
      <c r="Y5" s="45"/>
      <c r="Z5" s="45"/>
      <c r="AA5" s="44"/>
      <c r="AB5" s="89"/>
      <c r="AF5" s="117" t="s">
        <v>53</v>
      </c>
      <c r="AG5" s="95"/>
      <c r="AH5" s="16"/>
      <c r="AI5" s="16"/>
      <c r="AJ5" s="12"/>
      <c r="AK5" s="12"/>
      <c r="AL5" s="13"/>
      <c r="AM5" s="2"/>
      <c r="AN5" s="2"/>
      <c r="AO5" s="2"/>
      <c r="AP5" s="2"/>
      <c r="AQ5" s="106" t="e">
        <f>#REF!+#REF!</f>
        <v>#REF!</v>
      </c>
      <c r="AR5" s="2"/>
      <c r="AS5" s="158"/>
      <c r="AT5" s="158"/>
      <c r="AX5" s="86"/>
    </row>
    <row r="6" spans="1:50" s="4" customFormat="1" ht="15.75" customHeight="1">
      <c r="A6" s="66" t="s">
        <v>54</v>
      </c>
      <c r="B6" s="149"/>
      <c r="C6" s="150"/>
      <c r="D6" s="151"/>
      <c r="E6" s="149" t="s">
        <v>55</v>
      </c>
      <c r="F6" s="150"/>
      <c r="G6" s="151"/>
      <c r="H6" s="149"/>
      <c r="I6" s="150"/>
      <c r="J6" s="151"/>
      <c r="K6" s="41" t="s">
        <v>56</v>
      </c>
      <c r="L6" s="41"/>
      <c r="M6" s="41"/>
      <c r="N6" s="41"/>
      <c r="P6" s="45"/>
      <c r="Q6" s="45"/>
      <c r="R6" s="132" t="s">
        <v>103</v>
      </c>
      <c r="S6" s="132"/>
      <c r="T6" s="132"/>
      <c r="U6" s="132"/>
      <c r="V6" s="132"/>
      <c r="W6" s="132"/>
      <c r="X6" s="43"/>
      <c r="Y6" s="45"/>
      <c r="Z6" s="45"/>
      <c r="AA6" s="44"/>
      <c r="AB6" s="89"/>
      <c r="AF6" s="149" t="s">
        <v>57</v>
      </c>
      <c r="AG6" s="150"/>
      <c r="AH6" s="150"/>
      <c r="AI6" s="150"/>
      <c r="AJ6" s="150"/>
      <c r="AK6" s="150"/>
      <c r="AL6" s="151"/>
      <c r="AM6" s="2"/>
      <c r="AN6" s="2"/>
      <c r="AO6" s="2"/>
      <c r="AP6" s="2"/>
      <c r="AQ6" s="107" t="e">
        <f>#REF!+#REF!+#REF!+#REF!</f>
        <v>#REF!</v>
      </c>
      <c r="AR6" s="2"/>
      <c r="AS6" s="158"/>
      <c r="AT6" s="158"/>
      <c r="AX6" s="86"/>
    </row>
    <row r="7" spans="1:50" s="4" customFormat="1" ht="11.25" customHeight="1">
      <c r="A7" s="66" t="s">
        <v>58</v>
      </c>
      <c r="B7" s="149"/>
      <c r="C7" s="150"/>
      <c r="D7" s="151"/>
      <c r="E7" s="149" t="s">
        <v>35</v>
      </c>
      <c r="F7" s="150"/>
      <c r="G7" s="151"/>
      <c r="H7" s="149">
        <v>0</v>
      </c>
      <c r="I7" s="150"/>
      <c r="J7" s="151"/>
      <c r="K7" s="41"/>
      <c r="L7" s="41"/>
      <c r="M7" s="41"/>
      <c r="N7" s="41"/>
      <c r="Q7" s="9"/>
      <c r="R7" s="9"/>
      <c r="S7" s="9"/>
      <c r="T7" s="9"/>
      <c r="U7" s="9"/>
      <c r="V7" s="9"/>
      <c r="W7" s="9"/>
      <c r="X7" s="10"/>
      <c r="Y7" s="9"/>
      <c r="Z7" s="9"/>
      <c r="AA7" s="11"/>
      <c r="AB7" s="89"/>
      <c r="AF7" s="117" t="s">
        <v>59</v>
      </c>
      <c r="AG7" s="95"/>
      <c r="AH7" s="16"/>
      <c r="AI7" s="16"/>
      <c r="AJ7" s="14"/>
      <c r="AK7" s="14"/>
      <c r="AL7" s="15"/>
      <c r="AM7" s="2"/>
      <c r="AN7" s="2"/>
      <c r="AO7" s="2"/>
      <c r="AP7" s="2"/>
      <c r="AQ7" s="108">
        <f>AA88</f>
        <v>296</v>
      </c>
      <c r="AR7" s="2"/>
      <c r="AS7" s="158"/>
      <c r="AT7" s="158"/>
      <c r="AX7" s="86"/>
    </row>
    <row r="8" spans="1:50" s="4" customFormat="1" ht="11.25" customHeight="1">
      <c r="A8" s="66" t="s">
        <v>60</v>
      </c>
      <c r="B8" s="149"/>
      <c r="C8" s="150"/>
      <c r="D8" s="151"/>
      <c r="E8" s="149" t="s">
        <v>61</v>
      </c>
      <c r="F8" s="150"/>
      <c r="G8" s="151"/>
      <c r="H8" s="149">
        <v>0</v>
      </c>
      <c r="I8" s="150"/>
      <c r="J8" s="151"/>
      <c r="K8" s="41"/>
      <c r="L8" s="41"/>
      <c r="M8" s="41"/>
      <c r="N8" s="41"/>
      <c r="Q8" s="9"/>
      <c r="R8" s="9"/>
      <c r="S8" s="111"/>
      <c r="T8" s="9"/>
      <c r="U8" s="9"/>
      <c r="V8" s="9"/>
      <c r="W8" s="9"/>
      <c r="X8" s="10"/>
      <c r="Y8" s="9"/>
      <c r="Z8" s="9"/>
      <c r="AA8" s="11"/>
      <c r="AB8" s="89"/>
      <c r="AF8" s="118"/>
      <c r="AG8" s="96"/>
      <c r="AH8" s="17"/>
      <c r="AI8" s="17"/>
      <c r="AJ8" s="18"/>
      <c r="AK8" s="18"/>
      <c r="AL8" s="18"/>
      <c r="AM8" s="18"/>
      <c r="AN8" s="18"/>
      <c r="AO8" s="18"/>
      <c r="AP8" s="18"/>
      <c r="AQ8" s="98"/>
      <c r="AR8" s="18"/>
      <c r="AS8" s="3"/>
      <c r="AT8" s="1"/>
      <c r="AX8" s="86"/>
    </row>
    <row r="9" spans="1:50" s="4" customFormat="1" ht="11.25" customHeight="1">
      <c r="A9" s="67" t="s">
        <v>62</v>
      </c>
      <c r="B9" s="149"/>
      <c r="C9" s="150"/>
      <c r="D9" s="151"/>
      <c r="E9" s="133" t="s">
        <v>63</v>
      </c>
      <c r="F9" s="134"/>
      <c r="G9" s="135"/>
      <c r="H9" s="136"/>
      <c r="I9" s="137"/>
      <c r="J9" s="138"/>
      <c r="K9" s="41"/>
      <c r="L9" s="41"/>
      <c r="M9" s="41"/>
      <c r="N9" s="41"/>
      <c r="X9" s="5"/>
      <c r="AA9" s="6"/>
      <c r="AB9" s="89"/>
      <c r="AF9" s="156" t="s">
        <v>64</v>
      </c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57"/>
      <c r="AX9" s="86"/>
    </row>
    <row r="10" spans="1:50" s="4" customFormat="1" ht="10.5" customHeight="1">
      <c r="A10" s="67"/>
      <c r="B10" s="64"/>
      <c r="C10" s="65"/>
      <c r="D10" s="71"/>
      <c r="E10" s="72"/>
      <c r="F10" s="73"/>
      <c r="G10" s="74"/>
      <c r="H10" s="68"/>
      <c r="I10" s="69"/>
      <c r="J10" s="70"/>
      <c r="K10" s="41"/>
      <c r="L10" s="41"/>
      <c r="M10" s="41"/>
      <c r="N10" s="41"/>
      <c r="R10" s="160" t="s">
        <v>105</v>
      </c>
      <c r="S10" s="161"/>
      <c r="T10" s="161"/>
      <c r="U10" s="161"/>
      <c r="V10" s="161"/>
      <c r="W10" s="161"/>
      <c r="X10" s="161"/>
      <c r="AA10" s="6"/>
      <c r="AB10" s="89"/>
      <c r="AE10" s="102"/>
      <c r="AF10" s="119">
        <v>0.25</v>
      </c>
      <c r="AG10" s="82"/>
      <c r="AH10" s="82"/>
      <c r="AI10" s="103">
        <v>133</v>
      </c>
      <c r="AJ10" s="103"/>
      <c r="AK10" s="104" t="e">
        <f>AQ5*AF10</f>
        <v>#REF!</v>
      </c>
      <c r="AL10" s="103"/>
      <c r="AM10" s="103"/>
      <c r="AN10" s="103">
        <v>116</v>
      </c>
      <c r="AO10" s="103"/>
      <c r="AP10" s="103"/>
      <c r="AQ10" s="105" t="e">
        <f>(AQ5+AQ6)*0.2</f>
        <v>#REF!</v>
      </c>
      <c r="AR10" s="103"/>
      <c r="AS10" s="3"/>
      <c r="AT10" s="1"/>
      <c r="AX10" s="86"/>
    </row>
    <row r="11" spans="1:50" s="4" customFormat="1" ht="10.5" customHeight="1">
      <c r="A11" s="66" t="s">
        <v>65</v>
      </c>
      <c r="B11" s="149"/>
      <c r="C11" s="150"/>
      <c r="D11" s="151"/>
      <c r="E11" s="126"/>
      <c r="F11" s="127"/>
      <c r="G11" s="128"/>
      <c r="H11" s="149"/>
      <c r="I11" s="150"/>
      <c r="J11" s="151"/>
      <c r="K11" s="41"/>
      <c r="L11" s="41"/>
      <c r="M11" s="41"/>
      <c r="N11" s="41"/>
      <c r="R11" s="161"/>
      <c r="S11" s="161"/>
      <c r="T11" s="161"/>
      <c r="U11" s="161"/>
      <c r="V11" s="161"/>
      <c r="W11" s="161"/>
      <c r="X11" s="161"/>
      <c r="AA11" s="6"/>
      <c r="AB11" s="89"/>
      <c r="AE11" s="102"/>
      <c r="AF11" s="119">
        <v>0.25</v>
      </c>
      <c r="AG11" s="82"/>
      <c r="AH11" s="82"/>
      <c r="AI11" s="103">
        <v>129</v>
      </c>
      <c r="AJ11" s="103"/>
      <c r="AK11" s="104" t="e">
        <f>AQ5*AF11</f>
        <v>#REF!</v>
      </c>
      <c r="AL11" s="103"/>
      <c r="AM11" s="103"/>
      <c r="AN11" s="103">
        <v>117</v>
      </c>
      <c r="AO11" s="103"/>
      <c r="AP11" s="103"/>
      <c r="AQ11" s="105"/>
      <c r="AR11" s="103" t="e">
        <f>AQ10/2</f>
        <v>#REF!</v>
      </c>
      <c r="AS11" s="3"/>
      <c r="AT11" s="1"/>
      <c r="AX11" s="86"/>
    </row>
    <row r="12" spans="1:50" s="4" customFormat="1" ht="12.75" customHeight="1">
      <c r="A12" s="19"/>
      <c r="D12" s="41"/>
      <c r="E12" s="41"/>
      <c r="F12" s="41"/>
      <c r="G12" s="41"/>
      <c r="K12" s="41"/>
      <c r="L12" s="41"/>
      <c r="M12" s="41"/>
      <c r="N12" s="41"/>
      <c r="X12" s="5"/>
      <c r="AA12" s="6"/>
      <c r="AB12" s="89"/>
      <c r="AE12" s="159"/>
      <c r="AF12" s="159"/>
      <c r="AG12" s="82"/>
      <c r="AH12" s="82"/>
      <c r="AI12" s="103"/>
      <c r="AJ12" s="103"/>
      <c r="AK12" s="103"/>
      <c r="AL12" s="103"/>
      <c r="AM12" s="103"/>
      <c r="AN12" s="103">
        <v>140</v>
      </c>
      <c r="AO12" s="103"/>
      <c r="AP12" s="103"/>
      <c r="AQ12" s="105">
        <f>AR88*12.75</f>
        <v>2703</v>
      </c>
      <c r="AR12" s="103"/>
      <c r="AS12" s="3"/>
      <c r="AT12" s="1"/>
      <c r="AX12" s="86"/>
    </row>
    <row r="13" spans="1:50" s="4" customFormat="1" ht="21" customHeight="1">
      <c r="A13" s="129" t="s">
        <v>0</v>
      </c>
      <c r="B13" s="20"/>
      <c r="C13" s="54" t="s">
        <v>66</v>
      </c>
      <c r="D13" s="21"/>
      <c r="E13" s="21"/>
      <c r="F13" s="21"/>
      <c r="G13" s="21"/>
      <c r="H13" s="54"/>
      <c r="I13" s="54"/>
      <c r="J13" s="54"/>
      <c r="K13" s="21"/>
      <c r="L13" s="21"/>
      <c r="M13" s="21"/>
      <c r="N13" s="21"/>
      <c r="O13" s="54"/>
      <c r="P13" s="54"/>
      <c r="Q13" s="18"/>
      <c r="R13" s="55"/>
      <c r="S13" s="24"/>
      <c r="T13" s="162" t="s">
        <v>67</v>
      </c>
      <c r="U13" s="162"/>
      <c r="V13" s="162" t="s">
        <v>69</v>
      </c>
      <c r="W13" s="162" t="s">
        <v>70</v>
      </c>
      <c r="X13" s="165" t="s">
        <v>71</v>
      </c>
      <c r="Y13" s="162" t="s">
        <v>72</v>
      </c>
      <c r="Z13" s="25"/>
      <c r="AA13" s="168" t="s">
        <v>73</v>
      </c>
      <c r="AB13" s="171" t="s">
        <v>74</v>
      </c>
      <c r="AC13" s="172"/>
      <c r="AD13" s="173" t="s">
        <v>75</v>
      </c>
      <c r="AE13" s="172"/>
      <c r="AF13" s="173" t="s">
        <v>76</v>
      </c>
      <c r="AG13" s="172"/>
      <c r="AH13" s="162" t="s">
        <v>77</v>
      </c>
      <c r="AI13" s="174" t="s">
        <v>78</v>
      </c>
      <c r="AJ13" s="174"/>
      <c r="AK13" s="174"/>
      <c r="AL13" s="174"/>
      <c r="AM13" s="174"/>
      <c r="AN13" s="174"/>
      <c r="AO13" s="174"/>
      <c r="AP13" s="174"/>
      <c r="AQ13" s="175" t="s">
        <v>79</v>
      </c>
      <c r="AR13" s="175" t="s">
        <v>80</v>
      </c>
      <c r="AS13" s="162" t="s">
        <v>81</v>
      </c>
      <c r="AT13" s="162" t="s">
        <v>54</v>
      </c>
      <c r="AX13" s="86"/>
    </row>
    <row r="14" spans="1:50" s="4" customFormat="1" ht="24.75" customHeight="1">
      <c r="A14" s="129"/>
      <c r="B14" s="29"/>
      <c r="C14" s="56">
        <v>1</v>
      </c>
      <c r="D14" s="49">
        <v>2</v>
      </c>
      <c r="E14" s="110">
        <v>3</v>
      </c>
      <c r="F14" s="110">
        <v>4</v>
      </c>
      <c r="G14" s="49">
        <v>5</v>
      </c>
      <c r="H14" s="56">
        <v>6</v>
      </c>
      <c r="I14" s="56">
        <v>7</v>
      </c>
      <c r="J14" s="56">
        <v>8</v>
      </c>
      <c r="K14" s="49">
        <v>9</v>
      </c>
      <c r="L14" s="110">
        <v>10</v>
      </c>
      <c r="M14" s="110">
        <v>11</v>
      </c>
      <c r="N14" s="49">
        <v>12</v>
      </c>
      <c r="O14" s="56">
        <v>13</v>
      </c>
      <c r="P14" s="56">
        <v>14</v>
      </c>
      <c r="Q14" s="56">
        <v>15</v>
      </c>
      <c r="R14" s="80">
        <v>16</v>
      </c>
      <c r="S14" s="30" t="s">
        <v>82</v>
      </c>
      <c r="T14" s="163"/>
      <c r="U14" s="163"/>
      <c r="V14" s="163"/>
      <c r="W14" s="163"/>
      <c r="X14" s="166"/>
      <c r="Y14" s="163"/>
      <c r="Z14" s="31"/>
      <c r="AA14" s="169"/>
      <c r="AB14" s="178" t="s">
        <v>83</v>
      </c>
      <c r="AC14" s="175" t="s">
        <v>84</v>
      </c>
      <c r="AD14" s="162" t="s">
        <v>83</v>
      </c>
      <c r="AE14" s="175" t="s">
        <v>84</v>
      </c>
      <c r="AF14" s="180" t="s">
        <v>85</v>
      </c>
      <c r="AG14" s="178" t="s">
        <v>86</v>
      </c>
      <c r="AH14" s="163"/>
      <c r="AI14" s="163" t="s">
        <v>87</v>
      </c>
      <c r="AJ14" s="163" t="s">
        <v>88</v>
      </c>
      <c r="AK14" s="163" t="s">
        <v>89</v>
      </c>
      <c r="AL14" s="176" t="s">
        <v>90</v>
      </c>
      <c r="AM14" s="176" t="s">
        <v>91</v>
      </c>
      <c r="AN14" s="176" t="s">
        <v>92</v>
      </c>
      <c r="AO14" s="176" t="s">
        <v>93</v>
      </c>
      <c r="AP14" s="176" t="s">
        <v>93</v>
      </c>
      <c r="AQ14" s="176"/>
      <c r="AR14" s="163"/>
      <c r="AS14" s="163"/>
      <c r="AT14" s="163"/>
      <c r="AX14" s="86"/>
    </row>
    <row r="15" spans="1:50" s="4" customFormat="1" ht="75.75" customHeight="1">
      <c r="A15" s="129"/>
      <c r="B15" s="32"/>
      <c r="C15" s="109">
        <v>17</v>
      </c>
      <c r="D15" s="110">
        <v>18</v>
      </c>
      <c r="E15" s="49">
        <v>19</v>
      </c>
      <c r="F15" s="49">
        <v>20</v>
      </c>
      <c r="G15" s="49">
        <v>21</v>
      </c>
      <c r="H15" s="56">
        <v>22</v>
      </c>
      <c r="I15" s="56">
        <v>23</v>
      </c>
      <c r="J15" s="109">
        <v>24</v>
      </c>
      <c r="K15" s="110">
        <v>25</v>
      </c>
      <c r="L15" s="49">
        <v>26</v>
      </c>
      <c r="M15" s="49">
        <v>27</v>
      </c>
      <c r="N15" s="49">
        <v>28</v>
      </c>
      <c r="O15" s="56">
        <v>29</v>
      </c>
      <c r="P15" s="56">
        <v>30</v>
      </c>
      <c r="Q15" s="109">
        <v>31</v>
      </c>
      <c r="R15" s="80"/>
      <c r="S15" s="33"/>
      <c r="T15" s="164"/>
      <c r="U15" s="164"/>
      <c r="V15" s="164"/>
      <c r="W15" s="164"/>
      <c r="X15" s="167"/>
      <c r="Y15" s="164"/>
      <c r="Z15" s="34"/>
      <c r="AA15" s="170"/>
      <c r="AB15" s="179"/>
      <c r="AC15" s="177"/>
      <c r="AD15" s="164"/>
      <c r="AE15" s="177"/>
      <c r="AF15" s="181"/>
      <c r="AG15" s="179"/>
      <c r="AH15" s="164"/>
      <c r="AI15" s="164"/>
      <c r="AJ15" s="164"/>
      <c r="AK15" s="164"/>
      <c r="AL15" s="177"/>
      <c r="AM15" s="177"/>
      <c r="AN15" s="177"/>
      <c r="AO15" s="177"/>
      <c r="AP15" s="177"/>
      <c r="AQ15" s="177"/>
      <c r="AR15" s="164"/>
      <c r="AS15" s="164"/>
      <c r="AT15" s="164"/>
      <c r="AX15" s="86"/>
    </row>
    <row r="16" spans="1:55" s="7" customFormat="1" ht="11.25">
      <c r="A16" s="28" t="s">
        <v>94</v>
      </c>
      <c r="B16" s="28" t="s">
        <v>95</v>
      </c>
      <c r="C16" s="51"/>
      <c r="D16" s="35"/>
      <c r="E16" s="35"/>
      <c r="F16" s="35"/>
      <c r="G16" s="35"/>
      <c r="H16" s="36" t="s">
        <v>96</v>
      </c>
      <c r="I16" s="57"/>
      <c r="J16" s="57"/>
      <c r="K16" s="35"/>
      <c r="L16" s="35"/>
      <c r="M16" s="35"/>
      <c r="N16" s="35"/>
      <c r="O16" s="51"/>
      <c r="P16" s="51"/>
      <c r="Q16" s="51"/>
      <c r="R16" s="51"/>
      <c r="S16" s="28">
        <v>1</v>
      </c>
      <c r="T16" s="28">
        <v>2</v>
      </c>
      <c r="U16" s="28">
        <v>3</v>
      </c>
      <c r="V16" s="28">
        <v>4</v>
      </c>
      <c r="W16" s="28">
        <v>5</v>
      </c>
      <c r="X16" s="37">
        <v>6</v>
      </c>
      <c r="Y16" s="28">
        <v>7</v>
      </c>
      <c r="Z16" s="28"/>
      <c r="AA16" s="28">
        <v>9</v>
      </c>
      <c r="AB16" s="90">
        <v>10</v>
      </c>
      <c r="AC16" s="28">
        <v>11</v>
      </c>
      <c r="AD16" s="26">
        <v>12</v>
      </c>
      <c r="AE16" s="28">
        <v>13</v>
      </c>
      <c r="AF16" s="120">
        <v>14</v>
      </c>
      <c r="AG16" s="90">
        <v>15</v>
      </c>
      <c r="AH16" s="38">
        <v>16</v>
      </c>
      <c r="AI16" s="38">
        <v>17</v>
      </c>
      <c r="AJ16" s="39">
        <v>18</v>
      </c>
      <c r="AK16" s="40">
        <v>19</v>
      </c>
      <c r="AL16" s="27">
        <v>20</v>
      </c>
      <c r="AM16" s="28">
        <v>21</v>
      </c>
      <c r="AN16" s="27">
        <v>22</v>
      </c>
      <c r="AO16" s="28">
        <v>23</v>
      </c>
      <c r="AP16" s="40">
        <v>24</v>
      </c>
      <c r="AQ16" s="27">
        <v>25</v>
      </c>
      <c r="AR16" s="28">
        <v>26</v>
      </c>
      <c r="AS16" s="40">
        <v>27</v>
      </c>
      <c r="AT16" s="27">
        <v>28</v>
      </c>
      <c r="AU16" s="4"/>
      <c r="AV16" s="4"/>
      <c r="AW16" s="4"/>
      <c r="AX16" s="86"/>
      <c r="AY16" s="4"/>
      <c r="AZ16" s="4"/>
      <c r="BA16" s="4"/>
      <c r="BB16" s="4"/>
      <c r="BC16" s="4"/>
    </row>
    <row r="17" spans="1:55" s="7" customFormat="1" ht="10.5" customHeight="1">
      <c r="A17" s="182" t="s">
        <v>117</v>
      </c>
      <c r="B17" s="183" t="s">
        <v>102</v>
      </c>
      <c r="C17" s="38">
        <v>6</v>
      </c>
      <c r="D17" s="38">
        <v>6</v>
      </c>
      <c r="E17" s="52" t="s">
        <v>61</v>
      </c>
      <c r="F17" s="52" t="s">
        <v>61</v>
      </c>
      <c r="G17" s="52"/>
      <c r="H17" s="52"/>
      <c r="I17" s="38">
        <v>6</v>
      </c>
      <c r="J17" s="38"/>
      <c r="K17" s="38"/>
      <c r="L17" s="52" t="s">
        <v>61</v>
      </c>
      <c r="M17" s="52" t="s">
        <v>61</v>
      </c>
      <c r="N17" s="52"/>
      <c r="O17" s="52"/>
      <c r="P17" s="38">
        <v>6</v>
      </c>
      <c r="Q17" s="38"/>
      <c r="R17" s="38"/>
      <c r="S17" s="139">
        <v>1</v>
      </c>
      <c r="T17" s="139">
        <v>285</v>
      </c>
      <c r="U17" s="185">
        <v>20060</v>
      </c>
      <c r="V17" s="139">
        <v>108</v>
      </c>
      <c r="W17" s="139">
        <v>23001021</v>
      </c>
      <c r="X17" s="139">
        <v>4580</v>
      </c>
      <c r="Y17" s="139">
        <v>0</v>
      </c>
      <c r="Z17" s="139"/>
      <c r="AA17" s="139">
        <v>22</v>
      </c>
      <c r="AB17" s="144">
        <v>12</v>
      </c>
      <c r="AC17" s="139">
        <v>0</v>
      </c>
      <c r="AD17" s="139">
        <f>AB17*6</f>
        <v>72</v>
      </c>
      <c r="AE17" s="139">
        <v>0</v>
      </c>
      <c r="AF17" s="142">
        <v>0</v>
      </c>
      <c r="AG17" s="144">
        <v>0</v>
      </c>
      <c r="AH17" s="139">
        <v>1.5</v>
      </c>
      <c r="AI17" s="139"/>
      <c r="AJ17" s="139"/>
      <c r="AK17" s="139">
        <v>0</v>
      </c>
      <c r="AL17" s="139">
        <v>0</v>
      </c>
      <c r="AM17" s="139"/>
      <c r="AN17" s="139">
        <v>0</v>
      </c>
      <c r="AO17" s="139">
        <v>0</v>
      </c>
      <c r="AP17" s="139">
        <v>0</v>
      </c>
      <c r="AQ17" s="139">
        <v>6</v>
      </c>
      <c r="AR17" s="139">
        <v>2</v>
      </c>
      <c r="AS17" s="139">
        <v>0</v>
      </c>
      <c r="AT17" s="139">
        <v>6</v>
      </c>
      <c r="AU17" s="4"/>
      <c r="AV17" s="4"/>
      <c r="AW17" s="4"/>
      <c r="AX17" s="86"/>
      <c r="AY17" s="4"/>
      <c r="AZ17" s="4"/>
      <c r="BA17" s="4"/>
      <c r="BB17" s="4"/>
      <c r="BC17" s="4"/>
    </row>
    <row r="18" spans="1:55" s="7" customFormat="1" ht="10.5" customHeight="1">
      <c r="A18" s="182"/>
      <c r="B18" s="184"/>
      <c r="C18" s="52" t="s">
        <v>61</v>
      </c>
      <c r="D18" s="52" t="s">
        <v>61</v>
      </c>
      <c r="E18" s="38"/>
      <c r="F18" s="52"/>
      <c r="G18" s="38">
        <v>6</v>
      </c>
      <c r="H18" s="38">
        <v>6</v>
      </c>
      <c r="I18" s="38">
        <v>6</v>
      </c>
      <c r="J18" s="52" t="s">
        <v>61</v>
      </c>
      <c r="K18" s="52" t="s">
        <v>61</v>
      </c>
      <c r="L18" s="38">
        <v>6</v>
      </c>
      <c r="M18" s="38">
        <v>6</v>
      </c>
      <c r="N18" s="38">
        <v>6</v>
      </c>
      <c r="O18" s="38">
        <v>6</v>
      </c>
      <c r="P18" s="38">
        <v>6</v>
      </c>
      <c r="Q18" s="52" t="s">
        <v>61</v>
      </c>
      <c r="R18" s="38"/>
      <c r="S18" s="140"/>
      <c r="T18" s="140"/>
      <c r="U18" s="140"/>
      <c r="V18" s="140"/>
      <c r="W18" s="140"/>
      <c r="X18" s="140"/>
      <c r="Y18" s="140"/>
      <c r="Z18" s="140"/>
      <c r="AA18" s="140"/>
      <c r="AB18" s="186"/>
      <c r="AC18" s="140"/>
      <c r="AD18" s="140"/>
      <c r="AE18" s="140"/>
      <c r="AF18" s="187"/>
      <c r="AG18" s="186"/>
      <c r="AH18" s="140"/>
      <c r="AI18" s="140"/>
      <c r="AJ18" s="141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4"/>
      <c r="AV18" s="4"/>
      <c r="AW18" s="4"/>
      <c r="AX18" s="86"/>
      <c r="AY18" s="4"/>
      <c r="AZ18" s="4"/>
      <c r="BA18" s="4"/>
      <c r="BB18" s="4"/>
      <c r="BC18" s="4"/>
    </row>
    <row r="19" spans="1:55" s="7" customFormat="1" ht="10.5" customHeight="1">
      <c r="A19" s="188" t="s">
        <v>118</v>
      </c>
      <c r="B19" s="183" t="s">
        <v>2</v>
      </c>
      <c r="C19" s="38">
        <v>6</v>
      </c>
      <c r="D19" s="38">
        <v>6</v>
      </c>
      <c r="E19" s="52" t="s">
        <v>61</v>
      </c>
      <c r="F19" s="52" t="s">
        <v>61</v>
      </c>
      <c r="G19" s="60" t="s">
        <v>107</v>
      </c>
      <c r="H19" s="60" t="s">
        <v>107</v>
      </c>
      <c r="I19" s="60" t="s">
        <v>107</v>
      </c>
      <c r="J19" s="38"/>
      <c r="K19" s="38"/>
      <c r="L19" s="52" t="s">
        <v>61</v>
      </c>
      <c r="M19" s="52" t="s">
        <v>61</v>
      </c>
      <c r="N19" s="52"/>
      <c r="O19" s="52"/>
      <c r="P19" s="38"/>
      <c r="Q19" s="38"/>
      <c r="R19" s="38"/>
      <c r="S19" s="139">
        <v>2</v>
      </c>
      <c r="T19" s="139">
        <v>201</v>
      </c>
      <c r="U19" s="185">
        <v>20060</v>
      </c>
      <c r="V19" s="139">
        <v>108</v>
      </c>
      <c r="W19" s="139">
        <v>23001021</v>
      </c>
      <c r="X19" s="139">
        <v>3930</v>
      </c>
      <c r="Y19" s="139">
        <v>0</v>
      </c>
      <c r="Z19" s="139"/>
      <c r="AA19" s="139">
        <v>22</v>
      </c>
      <c r="AB19" s="144">
        <v>14</v>
      </c>
      <c r="AC19" s="139">
        <v>0</v>
      </c>
      <c r="AD19" s="139">
        <f>AB19*6</f>
        <v>84</v>
      </c>
      <c r="AE19" s="139">
        <v>0</v>
      </c>
      <c r="AF19" s="142">
        <v>0</v>
      </c>
      <c r="AG19" s="144">
        <v>12</v>
      </c>
      <c r="AH19" s="139">
        <v>1</v>
      </c>
      <c r="AI19" s="139"/>
      <c r="AJ19" s="139"/>
      <c r="AK19" s="139">
        <v>0</v>
      </c>
      <c r="AL19" s="139">
        <v>0</v>
      </c>
      <c r="AM19" s="139"/>
      <c r="AN19" s="139">
        <v>0</v>
      </c>
      <c r="AO19" s="139">
        <v>0</v>
      </c>
      <c r="AP19" s="139">
        <v>0</v>
      </c>
      <c r="AQ19" s="139">
        <v>6</v>
      </c>
      <c r="AR19" s="139">
        <v>11</v>
      </c>
      <c r="AS19" s="139">
        <v>0</v>
      </c>
      <c r="AT19" s="139">
        <v>6</v>
      </c>
      <c r="AU19" s="89"/>
      <c r="AV19" s="89"/>
      <c r="AW19" s="89"/>
      <c r="AX19" s="116"/>
      <c r="AY19" s="89"/>
      <c r="AZ19" s="89"/>
      <c r="BA19" s="89"/>
      <c r="BB19" s="89"/>
      <c r="BC19" s="89"/>
    </row>
    <row r="20" spans="1:55" s="7" customFormat="1" ht="10.5" customHeight="1">
      <c r="A20" s="188"/>
      <c r="B20" s="189"/>
      <c r="C20" s="52" t="s">
        <v>61</v>
      </c>
      <c r="D20" s="52" t="s">
        <v>61</v>
      </c>
      <c r="E20" s="52"/>
      <c r="F20" s="52"/>
      <c r="G20" s="60" t="s">
        <v>109</v>
      </c>
      <c r="H20" s="38"/>
      <c r="I20" s="60" t="s">
        <v>109</v>
      </c>
      <c r="J20" s="52" t="s">
        <v>61</v>
      </c>
      <c r="K20" s="60" t="s">
        <v>109</v>
      </c>
      <c r="L20" s="60"/>
      <c r="M20" s="38">
        <v>6</v>
      </c>
      <c r="N20" s="60"/>
      <c r="O20" s="38">
        <v>6</v>
      </c>
      <c r="P20" s="38">
        <v>6</v>
      </c>
      <c r="Q20" s="52" t="s">
        <v>61</v>
      </c>
      <c r="R20" s="38"/>
      <c r="S20" s="141"/>
      <c r="T20" s="141"/>
      <c r="U20" s="190"/>
      <c r="V20" s="141"/>
      <c r="W20" s="140"/>
      <c r="X20" s="141"/>
      <c r="Y20" s="140"/>
      <c r="Z20" s="141"/>
      <c r="AA20" s="140"/>
      <c r="AB20" s="145"/>
      <c r="AC20" s="141"/>
      <c r="AD20" s="140"/>
      <c r="AE20" s="141"/>
      <c r="AF20" s="143"/>
      <c r="AG20" s="145"/>
      <c r="AH20" s="141"/>
      <c r="AI20" s="140"/>
      <c r="AJ20" s="141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4"/>
      <c r="AV20" s="4"/>
      <c r="AW20" s="4"/>
      <c r="AX20" s="4"/>
      <c r="AY20" s="4"/>
      <c r="AZ20" s="4"/>
      <c r="BA20" s="4"/>
      <c r="BB20" s="4"/>
      <c r="BC20" s="4"/>
    </row>
    <row r="21" spans="1:55" s="7" customFormat="1" ht="10.5" customHeight="1">
      <c r="A21" s="188" t="s">
        <v>119</v>
      </c>
      <c r="B21" s="183" t="s">
        <v>2</v>
      </c>
      <c r="C21" s="38">
        <v>6</v>
      </c>
      <c r="D21" s="38">
        <v>6</v>
      </c>
      <c r="E21" s="52" t="s">
        <v>61</v>
      </c>
      <c r="F21" s="52" t="s">
        <v>61</v>
      </c>
      <c r="G21" s="38">
        <v>6</v>
      </c>
      <c r="H21" s="38">
        <v>6</v>
      </c>
      <c r="I21" s="38">
        <v>6</v>
      </c>
      <c r="J21" s="38">
        <v>6</v>
      </c>
      <c r="K21" s="38">
        <v>6</v>
      </c>
      <c r="L21" s="52" t="s">
        <v>61</v>
      </c>
      <c r="M21" s="52" t="s">
        <v>61</v>
      </c>
      <c r="N21" s="38">
        <v>6</v>
      </c>
      <c r="O21" s="38">
        <v>6</v>
      </c>
      <c r="P21" s="38">
        <v>6</v>
      </c>
      <c r="Q21" s="38">
        <v>6</v>
      </c>
      <c r="R21" s="38">
        <v>6</v>
      </c>
      <c r="S21" s="139">
        <v>3</v>
      </c>
      <c r="T21" s="139">
        <v>217</v>
      </c>
      <c r="U21" s="185">
        <v>20060</v>
      </c>
      <c r="V21" s="139">
        <v>108</v>
      </c>
      <c r="W21" s="139">
        <v>23001021</v>
      </c>
      <c r="X21" s="139">
        <v>3930</v>
      </c>
      <c r="Y21" s="139">
        <v>0</v>
      </c>
      <c r="Z21" s="139"/>
      <c r="AA21" s="139">
        <v>22</v>
      </c>
      <c r="AB21" s="144">
        <v>22</v>
      </c>
      <c r="AC21" s="139">
        <v>0</v>
      </c>
      <c r="AD21" s="139">
        <f>AB21*6</f>
        <v>132</v>
      </c>
      <c r="AE21" s="139">
        <v>0</v>
      </c>
      <c r="AF21" s="142">
        <v>0</v>
      </c>
      <c r="AG21" s="144">
        <v>0</v>
      </c>
      <c r="AH21" s="139">
        <v>0.9</v>
      </c>
      <c r="AI21" s="139"/>
      <c r="AJ21" s="139"/>
      <c r="AK21" s="139">
        <v>0</v>
      </c>
      <c r="AL21" s="139">
        <v>0</v>
      </c>
      <c r="AM21" s="139"/>
      <c r="AN21" s="139">
        <v>0</v>
      </c>
      <c r="AO21" s="139">
        <v>0</v>
      </c>
      <c r="AP21" s="139">
        <v>0</v>
      </c>
      <c r="AQ21" s="139">
        <v>6</v>
      </c>
      <c r="AR21" s="139">
        <v>0</v>
      </c>
      <c r="AS21" s="139">
        <v>0</v>
      </c>
      <c r="AT21" s="139">
        <v>6</v>
      </c>
      <c r="AU21" s="4"/>
      <c r="AV21" s="4"/>
      <c r="AW21" s="4"/>
      <c r="AX21" s="4"/>
      <c r="AY21" s="4"/>
      <c r="AZ21" s="4"/>
      <c r="BA21" s="4"/>
      <c r="BB21" s="4"/>
      <c r="BC21" s="4"/>
    </row>
    <row r="22" spans="1:55" s="7" customFormat="1" ht="10.5" customHeight="1">
      <c r="A22" s="188"/>
      <c r="B22" s="189"/>
      <c r="C22" s="52" t="s">
        <v>61</v>
      </c>
      <c r="D22" s="52" t="s">
        <v>61</v>
      </c>
      <c r="E22" s="38">
        <v>6</v>
      </c>
      <c r="F22" s="38">
        <v>6</v>
      </c>
      <c r="G22" s="38">
        <v>6</v>
      </c>
      <c r="H22" s="38">
        <v>6</v>
      </c>
      <c r="I22" s="38">
        <v>6</v>
      </c>
      <c r="J22" s="52" t="s">
        <v>61</v>
      </c>
      <c r="K22" s="52" t="s">
        <v>61</v>
      </c>
      <c r="L22" s="38">
        <v>6</v>
      </c>
      <c r="M22" s="38">
        <v>6</v>
      </c>
      <c r="N22" s="38">
        <v>6</v>
      </c>
      <c r="O22" s="38">
        <v>6</v>
      </c>
      <c r="P22" s="38">
        <v>6</v>
      </c>
      <c r="Q22" s="52" t="s">
        <v>61</v>
      </c>
      <c r="R22" s="38"/>
      <c r="S22" s="141"/>
      <c r="T22" s="141"/>
      <c r="U22" s="190"/>
      <c r="V22" s="141"/>
      <c r="W22" s="140"/>
      <c r="X22" s="141"/>
      <c r="Y22" s="140"/>
      <c r="Z22" s="141"/>
      <c r="AA22" s="140"/>
      <c r="AB22" s="145"/>
      <c r="AC22" s="140"/>
      <c r="AD22" s="140"/>
      <c r="AE22" s="140"/>
      <c r="AF22" s="143"/>
      <c r="AG22" s="145"/>
      <c r="AH22" s="141"/>
      <c r="AI22" s="140"/>
      <c r="AJ22" s="141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4"/>
      <c r="AV22" s="4"/>
      <c r="AW22" s="4"/>
      <c r="AX22" s="4"/>
      <c r="AY22" s="4"/>
      <c r="AZ22" s="4"/>
      <c r="BA22" s="4"/>
      <c r="BB22" s="4"/>
      <c r="BC22" s="4"/>
    </row>
    <row r="23" spans="1:55" s="7" customFormat="1" ht="10.5" customHeight="1">
      <c r="A23" s="188" t="s">
        <v>120</v>
      </c>
      <c r="B23" s="183" t="s">
        <v>2</v>
      </c>
      <c r="C23" s="38"/>
      <c r="D23" s="38"/>
      <c r="E23" s="52" t="s">
        <v>61</v>
      </c>
      <c r="F23" s="52" t="s">
        <v>61</v>
      </c>
      <c r="G23" s="52"/>
      <c r="H23" s="52"/>
      <c r="I23" s="38"/>
      <c r="J23" s="38"/>
      <c r="K23" s="38"/>
      <c r="L23" s="52" t="s">
        <v>61</v>
      </c>
      <c r="M23" s="52" t="s">
        <v>61</v>
      </c>
      <c r="N23" s="52"/>
      <c r="O23" s="52"/>
      <c r="P23" s="38"/>
      <c r="Q23" s="38"/>
      <c r="R23" s="38"/>
      <c r="S23" s="139">
        <v>4</v>
      </c>
      <c r="T23" s="139">
        <v>321</v>
      </c>
      <c r="U23" s="185">
        <v>20060</v>
      </c>
      <c r="V23" s="139">
        <v>108</v>
      </c>
      <c r="W23" s="139">
        <v>23001021</v>
      </c>
      <c r="X23" s="139">
        <v>3930</v>
      </c>
      <c r="Y23" s="139">
        <v>0</v>
      </c>
      <c r="Z23" s="139"/>
      <c r="AA23" s="139">
        <v>22</v>
      </c>
      <c r="AB23" s="144">
        <v>1</v>
      </c>
      <c r="AC23" s="139">
        <v>0</v>
      </c>
      <c r="AD23" s="139">
        <f>AB23*6</f>
        <v>6</v>
      </c>
      <c r="AE23" s="139">
        <v>0</v>
      </c>
      <c r="AF23" s="142">
        <v>0</v>
      </c>
      <c r="AG23" s="144">
        <v>0</v>
      </c>
      <c r="AH23" s="139">
        <v>1</v>
      </c>
      <c r="AI23" s="139"/>
      <c r="AJ23" s="139"/>
      <c r="AK23" s="139">
        <v>0</v>
      </c>
      <c r="AL23" s="139">
        <v>0</v>
      </c>
      <c r="AM23" s="139"/>
      <c r="AN23" s="139">
        <v>0</v>
      </c>
      <c r="AO23" s="139">
        <v>0</v>
      </c>
      <c r="AP23" s="139">
        <v>0</v>
      </c>
      <c r="AQ23" s="139">
        <v>6</v>
      </c>
      <c r="AR23" s="139">
        <v>1</v>
      </c>
      <c r="AS23" s="139">
        <v>0</v>
      </c>
      <c r="AT23" s="139">
        <v>6</v>
      </c>
      <c r="AU23" s="4"/>
      <c r="AV23" s="4"/>
      <c r="AW23" s="4"/>
      <c r="AX23" s="4"/>
      <c r="AY23" s="4"/>
      <c r="AZ23" s="4"/>
      <c r="BA23" s="4"/>
      <c r="BB23" s="4"/>
      <c r="BC23" s="4"/>
    </row>
    <row r="24" spans="1:55" s="7" customFormat="1" ht="10.5" customHeight="1">
      <c r="A24" s="188"/>
      <c r="B24" s="189"/>
      <c r="C24" s="52" t="s">
        <v>61</v>
      </c>
      <c r="D24" s="52" t="s">
        <v>61</v>
      </c>
      <c r="E24" s="52"/>
      <c r="F24" s="52"/>
      <c r="G24" s="38"/>
      <c r="H24" s="38">
        <v>6</v>
      </c>
      <c r="I24" s="38"/>
      <c r="J24" s="52" t="s">
        <v>61</v>
      </c>
      <c r="K24" s="52" t="s">
        <v>61</v>
      </c>
      <c r="L24" s="38" t="s">
        <v>104</v>
      </c>
      <c r="M24" s="38" t="s">
        <v>104</v>
      </c>
      <c r="N24" s="38" t="s">
        <v>104</v>
      </c>
      <c r="O24" s="38" t="s">
        <v>104</v>
      </c>
      <c r="P24" s="38" t="s">
        <v>104</v>
      </c>
      <c r="Q24" s="52" t="s">
        <v>61</v>
      </c>
      <c r="R24" s="38"/>
      <c r="S24" s="140"/>
      <c r="T24" s="140"/>
      <c r="U24" s="140"/>
      <c r="V24" s="140"/>
      <c r="W24" s="140"/>
      <c r="X24" s="141"/>
      <c r="Y24" s="140"/>
      <c r="Z24" s="140"/>
      <c r="AA24" s="140"/>
      <c r="AB24" s="186"/>
      <c r="AC24" s="140"/>
      <c r="AD24" s="140"/>
      <c r="AE24" s="140"/>
      <c r="AF24" s="187"/>
      <c r="AG24" s="186"/>
      <c r="AH24" s="140"/>
      <c r="AI24" s="140"/>
      <c r="AJ24" s="141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4"/>
      <c r="AV24" s="4"/>
      <c r="AW24" s="4"/>
      <c r="AX24" s="4"/>
      <c r="AY24" s="4"/>
      <c r="AZ24" s="4"/>
      <c r="BA24" s="4"/>
      <c r="BB24" s="4"/>
      <c r="BC24" s="4"/>
    </row>
    <row r="25" spans="1:55" s="7" customFormat="1" ht="10.5" customHeight="1">
      <c r="A25" s="188" t="s">
        <v>121</v>
      </c>
      <c r="B25" s="183" t="s">
        <v>2</v>
      </c>
      <c r="C25" s="38" t="s">
        <v>111</v>
      </c>
      <c r="D25" s="60" t="s">
        <v>107</v>
      </c>
      <c r="E25" s="52" t="s">
        <v>61</v>
      </c>
      <c r="F25" s="52" t="s">
        <v>61</v>
      </c>
      <c r="G25" s="60" t="s">
        <v>107</v>
      </c>
      <c r="H25" s="60" t="s">
        <v>107</v>
      </c>
      <c r="I25" s="60" t="s">
        <v>107</v>
      </c>
      <c r="J25" s="60" t="s">
        <v>107</v>
      </c>
      <c r="K25" s="60" t="s">
        <v>107</v>
      </c>
      <c r="L25" s="52" t="s">
        <v>61</v>
      </c>
      <c r="M25" s="52" t="s">
        <v>61</v>
      </c>
      <c r="N25" s="60" t="s">
        <v>107</v>
      </c>
      <c r="O25" s="60" t="s">
        <v>107</v>
      </c>
      <c r="P25" s="60" t="s">
        <v>107</v>
      </c>
      <c r="Q25" s="60" t="s">
        <v>107</v>
      </c>
      <c r="R25" s="60" t="s">
        <v>107</v>
      </c>
      <c r="S25" s="139">
        <v>5</v>
      </c>
      <c r="T25" s="139">
        <v>238</v>
      </c>
      <c r="U25" s="185">
        <v>20060</v>
      </c>
      <c r="V25" s="139">
        <v>108</v>
      </c>
      <c r="W25" s="139">
        <v>23001021</v>
      </c>
      <c r="X25" s="139">
        <v>3930</v>
      </c>
      <c r="Y25" s="139">
        <v>0</v>
      </c>
      <c r="Z25" s="139"/>
      <c r="AA25" s="139">
        <v>22</v>
      </c>
      <c r="AB25" s="144">
        <v>21</v>
      </c>
      <c r="AC25" s="139">
        <v>0</v>
      </c>
      <c r="AD25" s="139">
        <f>AB25*6</f>
        <v>126</v>
      </c>
      <c r="AE25" s="139">
        <v>0</v>
      </c>
      <c r="AF25" s="142">
        <v>0</v>
      </c>
      <c r="AG25" s="144">
        <v>36</v>
      </c>
      <c r="AH25" s="191">
        <v>1</v>
      </c>
      <c r="AI25" s="139"/>
      <c r="AJ25" s="139"/>
      <c r="AK25" s="139">
        <v>0</v>
      </c>
      <c r="AL25" s="139">
        <v>0</v>
      </c>
      <c r="AM25" s="139"/>
      <c r="AN25" s="139">
        <v>0</v>
      </c>
      <c r="AO25" s="139">
        <v>0</v>
      </c>
      <c r="AP25" s="139">
        <v>0</v>
      </c>
      <c r="AQ25" s="139">
        <v>6</v>
      </c>
      <c r="AR25" s="139">
        <v>21</v>
      </c>
      <c r="AS25" s="139">
        <v>0</v>
      </c>
      <c r="AT25" s="139">
        <v>6</v>
      </c>
      <c r="AU25" s="4"/>
      <c r="AV25" s="4"/>
      <c r="AW25" s="4"/>
      <c r="AX25" s="4"/>
      <c r="AY25" s="4"/>
      <c r="AZ25" s="4"/>
      <c r="BA25" s="4"/>
      <c r="BB25" s="4"/>
      <c r="BC25" s="4"/>
    </row>
    <row r="26" spans="1:55" s="7" customFormat="1" ht="10.5" customHeight="1">
      <c r="A26" s="188"/>
      <c r="B26" s="189"/>
      <c r="C26" s="52" t="s">
        <v>61</v>
      </c>
      <c r="D26" s="52" t="s">
        <v>61</v>
      </c>
      <c r="E26" s="60" t="s">
        <v>107</v>
      </c>
      <c r="F26" s="60" t="s">
        <v>107</v>
      </c>
      <c r="G26" s="60" t="s">
        <v>107</v>
      </c>
      <c r="H26" s="60" t="s">
        <v>107</v>
      </c>
      <c r="I26" s="60" t="s">
        <v>107</v>
      </c>
      <c r="J26" s="52" t="s">
        <v>61</v>
      </c>
      <c r="K26" s="52" t="s">
        <v>61</v>
      </c>
      <c r="L26" s="60" t="s">
        <v>107</v>
      </c>
      <c r="M26" s="60" t="s">
        <v>107</v>
      </c>
      <c r="N26" s="60" t="s">
        <v>107</v>
      </c>
      <c r="O26" s="60" t="s">
        <v>107</v>
      </c>
      <c r="P26" s="38">
        <v>6</v>
      </c>
      <c r="Q26" s="52" t="s">
        <v>61</v>
      </c>
      <c r="R26" s="38"/>
      <c r="S26" s="141"/>
      <c r="T26" s="141"/>
      <c r="U26" s="190"/>
      <c r="V26" s="140"/>
      <c r="W26" s="140"/>
      <c r="X26" s="141"/>
      <c r="Y26" s="141"/>
      <c r="Z26" s="141"/>
      <c r="AA26" s="140"/>
      <c r="AB26" s="145"/>
      <c r="AC26" s="140"/>
      <c r="AD26" s="140"/>
      <c r="AE26" s="140"/>
      <c r="AF26" s="143"/>
      <c r="AG26" s="145"/>
      <c r="AH26" s="192"/>
      <c r="AI26" s="140"/>
      <c r="AJ26" s="141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4"/>
      <c r="AV26" s="4"/>
      <c r="AW26" s="4"/>
      <c r="AX26" s="4"/>
      <c r="AY26" s="4"/>
      <c r="AZ26" s="4"/>
      <c r="BA26" s="4"/>
      <c r="BB26" s="4"/>
      <c r="BC26" s="4"/>
    </row>
    <row r="27" spans="1:55" s="7" customFormat="1" ht="10.5" customHeight="1">
      <c r="A27" s="188" t="s">
        <v>122</v>
      </c>
      <c r="B27" s="183" t="s">
        <v>2</v>
      </c>
      <c r="C27" s="38"/>
      <c r="D27" s="38"/>
      <c r="E27" s="52" t="s">
        <v>61</v>
      </c>
      <c r="F27" s="52" t="s">
        <v>61</v>
      </c>
      <c r="G27" s="52"/>
      <c r="H27" s="52"/>
      <c r="I27" s="38"/>
      <c r="J27" s="38"/>
      <c r="K27" s="38"/>
      <c r="L27" s="52" t="s">
        <v>61</v>
      </c>
      <c r="M27" s="52" t="s">
        <v>61</v>
      </c>
      <c r="N27" s="52"/>
      <c r="O27" s="52"/>
      <c r="P27" s="38"/>
      <c r="Q27" s="38"/>
      <c r="R27" s="38"/>
      <c r="S27" s="139">
        <v>6</v>
      </c>
      <c r="T27" s="139">
        <v>241</v>
      </c>
      <c r="U27" s="185">
        <v>20060</v>
      </c>
      <c r="V27" s="139">
        <v>108</v>
      </c>
      <c r="W27" s="139">
        <v>23001021</v>
      </c>
      <c r="X27" s="139">
        <v>3930</v>
      </c>
      <c r="Y27" s="139">
        <v>0</v>
      </c>
      <c r="Z27" s="139"/>
      <c r="AA27" s="139">
        <v>22</v>
      </c>
      <c r="AB27" s="144">
        <v>6</v>
      </c>
      <c r="AC27" s="139">
        <v>0</v>
      </c>
      <c r="AD27" s="139">
        <f>AB27*6</f>
        <v>36</v>
      </c>
      <c r="AE27" s="139">
        <v>0</v>
      </c>
      <c r="AF27" s="142">
        <v>0</v>
      </c>
      <c r="AG27" s="144">
        <v>10</v>
      </c>
      <c r="AH27" s="139">
        <v>1</v>
      </c>
      <c r="AI27" s="139"/>
      <c r="AJ27" s="139"/>
      <c r="AK27" s="139">
        <v>0</v>
      </c>
      <c r="AL27" s="139">
        <v>0</v>
      </c>
      <c r="AM27" s="139"/>
      <c r="AN27" s="139">
        <v>0</v>
      </c>
      <c r="AO27" s="139">
        <v>0</v>
      </c>
      <c r="AP27" s="139">
        <v>0</v>
      </c>
      <c r="AQ27" s="139">
        <v>6</v>
      </c>
      <c r="AR27" s="139">
        <v>6</v>
      </c>
      <c r="AS27" s="139">
        <v>0</v>
      </c>
      <c r="AT27" s="139">
        <v>6</v>
      </c>
      <c r="AU27" s="4"/>
      <c r="AV27" s="4"/>
      <c r="AW27" s="4"/>
      <c r="AX27" s="4"/>
      <c r="AY27" s="4"/>
      <c r="AZ27" s="4"/>
      <c r="BA27" s="4"/>
      <c r="BB27" s="4"/>
      <c r="BC27" s="4"/>
    </row>
    <row r="28" spans="1:55" s="81" customFormat="1" ht="10.5" customHeight="1">
      <c r="A28" s="188"/>
      <c r="B28" s="189"/>
      <c r="C28" s="52" t="s">
        <v>61</v>
      </c>
      <c r="D28" s="52" t="s">
        <v>61</v>
      </c>
      <c r="E28" s="52"/>
      <c r="F28" s="52"/>
      <c r="G28" s="38"/>
      <c r="H28" s="60" t="s">
        <v>109</v>
      </c>
      <c r="I28" s="38"/>
      <c r="J28" s="52" t="s">
        <v>61</v>
      </c>
      <c r="K28" s="52" t="s">
        <v>61</v>
      </c>
      <c r="L28" s="60" t="s">
        <v>107</v>
      </c>
      <c r="M28" s="60" t="s">
        <v>107</v>
      </c>
      <c r="N28" s="60" t="s">
        <v>107</v>
      </c>
      <c r="O28" s="60" t="s">
        <v>107</v>
      </c>
      <c r="P28" s="38"/>
      <c r="Q28" s="52" t="s">
        <v>61</v>
      </c>
      <c r="R28" s="38"/>
      <c r="S28" s="193"/>
      <c r="T28" s="141"/>
      <c r="U28" s="190"/>
      <c r="V28" s="141"/>
      <c r="W28" s="140"/>
      <c r="X28" s="141"/>
      <c r="Y28" s="140"/>
      <c r="Z28" s="141"/>
      <c r="AA28" s="140"/>
      <c r="AB28" s="145"/>
      <c r="AC28" s="141"/>
      <c r="AD28" s="140"/>
      <c r="AE28" s="141"/>
      <c r="AF28" s="143"/>
      <c r="AG28" s="145"/>
      <c r="AH28" s="141"/>
      <c r="AI28" s="140"/>
      <c r="AJ28" s="141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4"/>
      <c r="AV28" s="4"/>
      <c r="AW28" s="4"/>
      <c r="AX28" s="4"/>
      <c r="AY28" s="4"/>
      <c r="AZ28" s="4"/>
      <c r="BA28" s="4"/>
      <c r="BB28" s="4"/>
      <c r="BC28" s="4"/>
    </row>
    <row r="29" spans="1:55" s="7" customFormat="1" ht="10.5" customHeight="1">
      <c r="A29" s="188" t="s">
        <v>123</v>
      </c>
      <c r="B29" s="183" t="s">
        <v>2</v>
      </c>
      <c r="C29" s="38"/>
      <c r="D29" s="38"/>
      <c r="E29" s="52" t="s">
        <v>61</v>
      </c>
      <c r="F29" s="52" t="s">
        <v>61</v>
      </c>
      <c r="G29" s="52"/>
      <c r="H29" s="52"/>
      <c r="I29" s="38"/>
      <c r="J29" s="38"/>
      <c r="K29" s="38"/>
      <c r="L29" s="52" t="s">
        <v>61</v>
      </c>
      <c r="M29" s="52" t="s">
        <v>61</v>
      </c>
      <c r="N29" s="52"/>
      <c r="O29" s="52"/>
      <c r="P29" s="38"/>
      <c r="Q29" s="38"/>
      <c r="R29" s="38"/>
      <c r="S29" s="139">
        <v>7</v>
      </c>
      <c r="T29" s="139">
        <v>242</v>
      </c>
      <c r="U29" s="185">
        <v>20060</v>
      </c>
      <c r="V29" s="139">
        <v>108</v>
      </c>
      <c r="W29" s="139">
        <v>23001021</v>
      </c>
      <c r="X29" s="139">
        <v>3930</v>
      </c>
      <c r="Y29" s="139">
        <v>0</v>
      </c>
      <c r="Z29" s="139"/>
      <c r="AA29" s="139">
        <v>22</v>
      </c>
      <c r="AB29" s="144">
        <v>5</v>
      </c>
      <c r="AC29" s="139">
        <v>0</v>
      </c>
      <c r="AD29" s="139">
        <f>AB29*6</f>
        <v>30</v>
      </c>
      <c r="AE29" s="139">
        <v>0</v>
      </c>
      <c r="AF29" s="142">
        <v>16</v>
      </c>
      <c r="AG29" s="144">
        <v>8</v>
      </c>
      <c r="AH29" s="139">
        <v>1</v>
      </c>
      <c r="AI29" s="139"/>
      <c r="AJ29" s="139"/>
      <c r="AK29" s="139">
        <v>0</v>
      </c>
      <c r="AL29" s="139">
        <v>0</v>
      </c>
      <c r="AM29" s="139"/>
      <c r="AN29" s="139">
        <v>0</v>
      </c>
      <c r="AO29" s="139">
        <v>0</v>
      </c>
      <c r="AP29" s="139">
        <v>0</v>
      </c>
      <c r="AQ29" s="139">
        <v>6</v>
      </c>
      <c r="AR29" s="139">
        <v>6</v>
      </c>
      <c r="AS29" s="139">
        <v>0</v>
      </c>
      <c r="AT29" s="139">
        <v>6</v>
      </c>
      <c r="AU29" s="4"/>
      <c r="AV29" s="4"/>
      <c r="AW29" s="4"/>
      <c r="AX29" s="4"/>
      <c r="AY29" s="4"/>
      <c r="AZ29" s="4"/>
      <c r="BA29" s="4"/>
      <c r="BB29" s="4"/>
      <c r="BC29" s="4"/>
    </row>
    <row r="30" spans="1:55" s="7" customFormat="1" ht="10.5" customHeight="1">
      <c r="A30" s="188"/>
      <c r="B30" s="189"/>
      <c r="C30" s="52" t="s">
        <v>61</v>
      </c>
      <c r="D30" s="52" t="s">
        <v>61</v>
      </c>
      <c r="E30" s="52"/>
      <c r="F30" s="52"/>
      <c r="G30" s="38"/>
      <c r="H30" s="52"/>
      <c r="I30" s="60" t="s">
        <v>112</v>
      </c>
      <c r="J30" s="52" t="s">
        <v>61</v>
      </c>
      <c r="K30" s="60" t="s">
        <v>112</v>
      </c>
      <c r="L30" s="38"/>
      <c r="M30" s="60" t="s">
        <v>107</v>
      </c>
      <c r="N30" s="38"/>
      <c r="O30" s="38"/>
      <c r="P30" s="38"/>
      <c r="Q30" s="52" t="s">
        <v>61</v>
      </c>
      <c r="R30" s="38"/>
      <c r="S30" s="141"/>
      <c r="T30" s="141"/>
      <c r="U30" s="190"/>
      <c r="V30" s="141"/>
      <c r="W30" s="140"/>
      <c r="X30" s="141"/>
      <c r="Y30" s="140"/>
      <c r="Z30" s="141"/>
      <c r="AA30" s="140"/>
      <c r="AB30" s="145"/>
      <c r="AC30" s="140"/>
      <c r="AD30" s="140"/>
      <c r="AE30" s="140"/>
      <c r="AF30" s="143"/>
      <c r="AG30" s="145"/>
      <c r="AH30" s="141"/>
      <c r="AI30" s="140"/>
      <c r="AJ30" s="141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4"/>
      <c r="AV30" s="4"/>
      <c r="AW30" s="4"/>
      <c r="AX30" s="4"/>
      <c r="AY30" s="4"/>
      <c r="AZ30" s="4"/>
      <c r="BA30" s="4"/>
      <c r="BB30" s="4"/>
      <c r="BC30" s="4"/>
    </row>
    <row r="31" spans="1:55" s="7" customFormat="1" ht="10.5" customHeight="1">
      <c r="A31" s="182" t="s">
        <v>124</v>
      </c>
      <c r="B31" s="183" t="s">
        <v>2</v>
      </c>
      <c r="C31" s="38"/>
      <c r="D31" s="38"/>
      <c r="E31" s="52" t="s">
        <v>61</v>
      </c>
      <c r="F31" s="52" t="s">
        <v>61</v>
      </c>
      <c r="G31" s="52"/>
      <c r="H31" s="52"/>
      <c r="I31" s="38"/>
      <c r="J31" s="38"/>
      <c r="K31" s="38"/>
      <c r="L31" s="52" t="s">
        <v>61</v>
      </c>
      <c r="M31" s="52" t="s">
        <v>61</v>
      </c>
      <c r="N31" s="52"/>
      <c r="O31" s="52"/>
      <c r="P31" s="38"/>
      <c r="Q31" s="38"/>
      <c r="R31" s="38"/>
      <c r="S31" s="139">
        <v>9</v>
      </c>
      <c r="T31" s="139">
        <v>247</v>
      </c>
      <c r="U31" s="185">
        <v>20060</v>
      </c>
      <c r="V31" s="139">
        <v>108</v>
      </c>
      <c r="W31" s="139">
        <v>23001021</v>
      </c>
      <c r="X31" s="139">
        <v>3930</v>
      </c>
      <c r="Y31" s="139">
        <v>0</v>
      </c>
      <c r="Z31" s="139"/>
      <c r="AA31" s="139">
        <v>22</v>
      </c>
      <c r="AB31" s="144">
        <v>0</v>
      </c>
      <c r="AC31" s="139">
        <v>0</v>
      </c>
      <c r="AD31" s="139">
        <f>AB31*6</f>
        <v>0</v>
      </c>
      <c r="AE31" s="139">
        <v>0</v>
      </c>
      <c r="AF31" s="142">
        <v>0</v>
      </c>
      <c r="AG31" s="144">
        <v>0</v>
      </c>
      <c r="AH31" s="139">
        <v>0</v>
      </c>
      <c r="AI31" s="139"/>
      <c r="AJ31" s="139"/>
      <c r="AK31" s="139">
        <v>0</v>
      </c>
      <c r="AL31" s="139">
        <v>0</v>
      </c>
      <c r="AM31" s="139"/>
      <c r="AN31" s="139">
        <v>0</v>
      </c>
      <c r="AO31" s="139">
        <v>0</v>
      </c>
      <c r="AP31" s="139">
        <v>0</v>
      </c>
      <c r="AQ31" s="139">
        <v>6</v>
      </c>
      <c r="AR31" s="139">
        <v>0</v>
      </c>
      <c r="AS31" s="139">
        <v>0</v>
      </c>
      <c r="AT31" s="139">
        <v>6</v>
      </c>
      <c r="AU31" s="4"/>
      <c r="AV31" s="4"/>
      <c r="AW31" s="4"/>
      <c r="AX31" s="4"/>
      <c r="AY31" s="4"/>
      <c r="AZ31" s="4"/>
      <c r="BA31" s="4"/>
      <c r="BB31" s="4"/>
      <c r="BC31" s="4"/>
    </row>
    <row r="32" spans="1:55" s="7" customFormat="1" ht="10.5" customHeight="1">
      <c r="A32" s="182"/>
      <c r="B32" s="189"/>
      <c r="C32" s="52" t="s">
        <v>61</v>
      </c>
      <c r="D32" s="52" t="s">
        <v>61</v>
      </c>
      <c r="E32" s="52"/>
      <c r="F32" s="52"/>
      <c r="G32" s="38"/>
      <c r="H32" s="52"/>
      <c r="I32" s="38"/>
      <c r="J32" s="52" t="s">
        <v>61</v>
      </c>
      <c r="K32" s="52" t="s">
        <v>61</v>
      </c>
      <c r="L32" s="52"/>
      <c r="M32" s="52"/>
      <c r="N32" s="38"/>
      <c r="O32" s="38"/>
      <c r="P32" s="52"/>
      <c r="Q32" s="52" t="s">
        <v>61</v>
      </c>
      <c r="R32" s="38"/>
      <c r="S32" s="141"/>
      <c r="T32" s="141"/>
      <c r="U32" s="190"/>
      <c r="V32" s="140"/>
      <c r="W32" s="140"/>
      <c r="X32" s="141"/>
      <c r="Y32" s="141"/>
      <c r="Z32" s="141"/>
      <c r="AA32" s="140"/>
      <c r="AB32" s="145"/>
      <c r="AC32" s="140"/>
      <c r="AD32" s="140"/>
      <c r="AE32" s="140"/>
      <c r="AF32" s="143"/>
      <c r="AG32" s="145"/>
      <c r="AH32" s="141"/>
      <c r="AI32" s="140"/>
      <c r="AJ32" s="141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4"/>
      <c r="AV32" s="4"/>
      <c r="AW32" s="4"/>
      <c r="AX32" s="4"/>
      <c r="AY32" s="4"/>
      <c r="AZ32" s="4"/>
      <c r="BA32" s="4"/>
      <c r="BB32" s="4"/>
      <c r="BC32" s="4"/>
    </row>
    <row r="33" spans="1:55" s="7" customFormat="1" ht="10.5" customHeight="1">
      <c r="A33" s="188" t="s">
        <v>125</v>
      </c>
      <c r="B33" s="183" t="s">
        <v>2</v>
      </c>
      <c r="C33" s="38">
        <v>6</v>
      </c>
      <c r="D33" s="38">
        <v>6</v>
      </c>
      <c r="E33" s="52" t="s">
        <v>61</v>
      </c>
      <c r="F33" s="52" t="s">
        <v>61</v>
      </c>
      <c r="G33" s="38">
        <v>6</v>
      </c>
      <c r="H33" s="38">
        <v>6</v>
      </c>
      <c r="I33" s="38">
        <v>6</v>
      </c>
      <c r="J33" s="38">
        <v>6</v>
      </c>
      <c r="K33" s="38">
        <v>6</v>
      </c>
      <c r="L33" s="52" t="s">
        <v>61</v>
      </c>
      <c r="M33" s="52" t="s">
        <v>61</v>
      </c>
      <c r="N33" s="38">
        <v>6</v>
      </c>
      <c r="O33" s="38">
        <v>6</v>
      </c>
      <c r="P33" s="38">
        <v>6</v>
      </c>
      <c r="Q33" s="38">
        <v>6</v>
      </c>
      <c r="R33" s="38">
        <v>6</v>
      </c>
      <c r="S33" s="139">
        <v>10</v>
      </c>
      <c r="T33" s="139">
        <v>248</v>
      </c>
      <c r="U33" s="185">
        <v>20060</v>
      </c>
      <c r="V33" s="139">
        <v>108</v>
      </c>
      <c r="W33" s="139">
        <v>23001021</v>
      </c>
      <c r="X33" s="139">
        <v>3930</v>
      </c>
      <c r="Y33" s="139">
        <v>0</v>
      </c>
      <c r="Z33" s="139"/>
      <c r="AA33" s="139">
        <v>22</v>
      </c>
      <c r="AB33" s="144">
        <v>22</v>
      </c>
      <c r="AC33" s="139">
        <v>0</v>
      </c>
      <c r="AD33" s="139">
        <v>132</v>
      </c>
      <c r="AE33" s="139">
        <v>0</v>
      </c>
      <c r="AF33" s="142">
        <v>0</v>
      </c>
      <c r="AG33" s="144">
        <v>0</v>
      </c>
      <c r="AH33" s="139">
        <v>1</v>
      </c>
      <c r="AI33" s="139"/>
      <c r="AJ33" s="139"/>
      <c r="AK33" s="139">
        <v>0</v>
      </c>
      <c r="AL33" s="139">
        <v>0</v>
      </c>
      <c r="AM33" s="139"/>
      <c r="AN33" s="139">
        <v>0</v>
      </c>
      <c r="AO33" s="139">
        <v>0</v>
      </c>
      <c r="AP33" s="139">
        <v>0</v>
      </c>
      <c r="AQ33" s="139">
        <v>6</v>
      </c>
      <c r="AR33" s="139">
        <v>21</v>
      </c>
      <c r="AS33" s="139">
        <v>0</v>
      </c>
      <c r="AT33" s="139">
        <v>6</v>
      </c>
      <c r="AU33" s="4"/>
      <c r="AV33" s="4"/>
      <c r="AW33" s="4"/>
      <c r="AX33" s="4"/>
      <c r="AY33" s="4"/>
      <c r="AZ33" s="4"/>
      <c r="BA33" s="4"/>
      <c r="BB33" s="4"/>
      <c r="BC33" s="4"/>
    </row>
    <row r="34" spans="1:55" s="7" customFormat="1" ht="10.5" customHeight="1">
      <c r="A34" s="188"/>
      <c r="B34" s="189"/>
      <c r="C34" s="52" t="s">
        <v>61</v>
      </c>
      <c r="D34" s="52" t="s">
        <v>61</v>
      </c>
      <c r="E34" s="38">
        <v>6</v>
      </c>
      <c r="F34" s="38">
        <v>6</v>
      </c>
      <c r="G34" s="38">
        <v>6</v>
      </c>
      <c r="H34" s="38">
        <v>6</v>
      </c>
      <c r="I34" s="38">
        <v>6</v>
      </c>
      <c r="J34" s="52" t="s">
        <v>61</v>
      </c>
      <c r="K34" s="52" t="s">
        <v>61</v>
      </c>
      <c r="L34" s="38">
        <v>6</v>
      </c>
      <c r="M34" s="38">
        <v>6</v>
      </c>
      <c r="N34" s="38">
        <v>6</v>
      </c>
      <c r="O34" s="38">
        <v>6</v>
      </c>
      <c r="P34" s="38">
        <v>6</v>
      </c>
      <c r="Q34" s="52" t="s">
        <v>61</v>
      </c>
      <c r="R34" s="38"/>
      <c r="S34" s="141"/>
      <c r="T34" s="141"/>
      <c r="U34" s="190"/>
      <c r="V34" s="141"/>
      <c r="W34" s="140"/>
      <c r="X34" s="141"/>
      <c r="Y34" s="141"/>
      <c r="Z34" s="141"/>
      <c r="AA34" s="140"/>
      <c r="AB34" s="145"/>
      <c r="AC34" s="141"/>
      <c r="AD34" s="140"/>
      <c r="AE34" s="141"/>
      <c r="AF34" s="143"/>
      <c r="AG34" s="145"/>
      <c r="AH34" s="141"/>
      <c r="AI34" s="140"/>
      <c r="AJ34" s="141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4"/>
      <c r="AV34" s="4"/>
      <c r="AW34" s="4"/>
      <c r="AX34" s="4"/>
      <c r="AY34" s="4"/>
      <c r="AZ34" s="4"/>
      <c r="BA34" s="4"/>
      <c r="BB34" s="4"/>
      <c r="BC34" s="4"/>
    </row>
    <row r="35" spans="1:46" s="7" customFormat="1" ht="10.5" customHeight="1">
      <c r="A35" s="182" t="s">
        <v>126</v>
      </c>
      <c r="B35" s="183" t="s">
        <v>2</v>
      </c>
      <c r="C35" s="60" t="s">
        <v>107</v>
      </c>
      <c r="D35" s="60" t="s">
        <v>107</v>
      </c>
      <c r="E35" s="52" t="s">
        <v>61</v>
      </c>
      <c r="F35" s="52" t="s">
        <v>61</v>
      </c>
      <c r="G35" s="60" t="s">
        <v>107</v>
      </c>
      <c r="H35" s="60" t="s">
        <v>107</v>
      </c>
      <c r="I35" s="60" t="s">
        <v>107</v>
      </c>
      <c r="J35" s="60" t="s">
        <v>107</v>
      </c>
      <c r="K35" s="60" t="s">
        <v>107</v>
      </c>
      <c r="L35" s="52" t="s">
        <v>61</v>
      </c>
      <c r="M35" s="52" t="s">
        <v>61</v>
      </c>
      <c r="N35" s="60" t="s">
        <v>107</v>
      </c>
      <c r="O35" s="60" t="s">
        <v>107</v>
      </c>
      <c r="P35" s="60" t="s">
        <v>107</v>
      </c>
      <c r="Q35" s="60" t="s">
        <v>107</v>
      </c>
      <c r="R35" s="60" t="s">
        <v>107</v>
      </c>
      <c r="S35" s="139">
        <v>11</v>
      </c>
      <c r="T35" s="139">
        <v>251</v>
      </c>
      <c r="U35" s="185">
        <v>20060</v>
      </c>
      <c r="V35" s="139">
        <v>108</v>
      </c>
      <c r="W35" s="139">
        <v>23001021</v>
      </c>
      <c r="X35" s="139">
        <v>3930</v>
      </c>
      <c r="Y35" s="139">
        <v>0</v>
      </c>
      <c r="Z35" s="139"/>
      <c r="AA35" s="139">
        <v>22</v>
      </c>
      <c r="AB35" s="144">
        <v>22</v>
      </c>
      <c r="AC35" s="139">
        <v>0</v>
      </c>
      <c r="AD35" s="139">
        <f>AB35*6</f>
        <v>132</v>
      </c>
      <c r="AE35" s="139">
        <v>0</v>
      </c>
      <c r="AF35" s="142">
        <v>0</v>
      </c>
      <c r="AG35" s="144">
        <v>42</v>
      </c>
      <c r="AH35" s="139">
        <v>1.1</v>
      </c>
      <c r="AI35" s="139"/>
      <c r="AJ35" s="139"/>
      <c r="AK35" s="139">
        <v>0</v>
      </c>
      <c r="AL35" s="139">
        <v>0</v>
      </c>
      <c r="AM35" s="139"/>
      <c r="AN35" s="139">
        <v>0</v>
      </c>
      <c r="AO35" s="139">
        <v>0</v>
      </c>
      <c r="AP35" s="139">
        <v>0</v>
      </c>
      <c r="AQ35" s="139">
        <v>6</v>
      </c>
      <c r="AR35" s="139">
        <v>21</v>
      </c>
      <c r="AS35" s="139">
        <v>0</v>
      </c>
      <c r="AT35" s="139">
        <v>6</v>
      </c>
    </row>
    <row r="36" spans="1:46" s="7" customFormat="1" ht="10.5" customHeight="1">
      <c r="A36" s="182"/>
      <c r="B36" s="189"/>
      <c r="C36" s="52" t="s">
        <v>61</v>
      </c>
      <c r="D36" s="52" t="s">
        <v>61</v>
      </c>
      <c r="E36" s="60" t="s">
        <v>107</v>
      </c>
      <c r="F36" s="60" t="s">
        <v>107</v>
      </c>
      <c r="G36" s="60" t="s">
        <v>107</v>
      </c>
      <c r="H36" s="60" t="s">
        <v>107</v>
      </c>
      <c r="I36" s="60" t="s">
        <v>107</v>
      </c>
      <c r="J36" s="52" t="s">
        <v>61</v>
      </c>
      <c r="K36" s="52" t="s">
        <v>61</v>
      </c>
      <c r="L36" s="60" t="s">
        <v>107</v>
      </c>
      <c r="M36" s="60" t="s">
        <v>107</v>
      </c>
      <c r="N36" s="60" t="s">
        <v>107</v>
      </c>
      <c r="O36" s="60" t="s">
        <v>107</v>
      </c>
      <c r="P36" s="38">
        <v>6</v>
      </c>
      <c r="Q36" s="52" t="s">
        <v>61</v>
      </c>
      <c r="R36" s="38"/>
      <c r="S36" s="141"/>
      <c r="T36" s="141"/>
      <c r="U36" s="190"/>
      <c r="V36" s="141"/>
      <c r="W36" s="140"/>
      <c r="X36" s="141"/>
      <c r="Y36" s="140"/>
      <c r="Z36" s="141"/>
      <c r="AA36" s="140"/>
      <c r="AB36" s="145"/>
      <c r="AC36" s="140"/>
      <c r="AD36" s="140"/>
      <c r="AE36" s="140"/>
      <c r="AF36" s="143"/>
      <c r="AG36" s="145"/>
      <c r="AH36" s="141"/>
      <c r="AI36" s="140"/>
      <c r="AJ36" s="141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</row>
    <row r="37" spans="1:46" s="7" customFormat="1" ht="10.5" customHeight="1">
      <c r="A37" s="182" t="s">
        <v>127</v>
      </c>
      <c r="B37" s="183" t="s">
        <v>2</v>
      </c>
      <c r="C37" s="38"/>
      <c r="D37" s="38"/>
      <c r="E37" s="52" t="s">
        <v>61</v>
      </c>
      <c r="F37" s="52" t="s">
        <v>61</v>
      </c>
      <c r="G37" s="52"/>
      <c r="H37" s="52"/>
      <c r="I37" s="38">
        <v>6</v>
      </c>
      <c r="J37" s="38">
        <v>6</v>
      </c>
      <c r="K37" s="38">
        <v>6</v>
      </c>
      <c r="L37" s="52" t="s">
        <v>61</v>
      </c>
      <c r="M37" s="52" t="s">
        <v>61</v>
      </c>
      <c r="N37" s="38">
        <v>6</v>
      </c>
      <c r="O37" s="38">
        <v>6</v>
      </c>
      <c r="P37" s="38">
        <v>6</v>
      </c>
      <c r="Q37" s="38">
        <v>6</v>
      </c>
      <c r="R37" s="38">
        <v>6</v>
      </c>
      <c r="S37" s="139">
        <v>12</v>
      </c>
      <c r="T37" s="139">
        <v>315</v>
      </c>
      <c r="U37" s="185">
        <v>20060</v>
      </c>
      <c r="V37" s="139">
        <v>108</v>
      </c>
      <c r="W37" s="139">
        <v>23001021</v>
      </c>
      <c r="X37" s="139">
        <v>3930</v>
      </c>
      <c r="Y37" s="139">
        <v>0</v>
      </c>
      <c r="Z37" s="139"/>
      <c r="AA37" s="139">
        <v>22</v>
      </c>
      <c r="AB37" s="144">
        <v>18</v>
      </c>
      <c r="AC37" s="139">
        <v>0</v>
      </c>
      <c r="AD37" s="139">
        <f>AB37*6</f>
        <v>108</v>
      </c>
      <c r="AE37" s="139">
        <v>0</v>
      </c>
      <c r="AF37" s="142">
        <v>0</v>
      </c>
      <c r="AG37" s="144">
        <v>0</v>
      </c>
      <c r="AH37" s="139">
        <v>1.2</v>
      </c>
      <c r="AI37" s="139"/>
      <c r="AJ37" s="139"/>
      <c r="AK37" s="139">
        <v>0</v>
      </c>
      <c r="AL37" s="139">
        <v>0</v>
      </c>
      <c r="AM37" s="139"/>
      <c r="AN37" s="139">
        <v>0</v>
      </c>
      <c r="AO37" s="139">
        <v>0</v>
      </c>
      <c r="AP37" s="139">
        <v>0</v>
      </c>
      <c r="AQ37" s="139">
        <v>6</v>
      </c>
      <c r="AR37" s="139">
        <v>2</v>
      </c>
      <c r="AS37" s="139">
        <v>0</v>
      </c>
      <c r="AT37" s="139">
        <v>6</v>
      </c>
    </row>
    <row r="38" spans="1:46" s="7" customFormat="1" ht="10.5" customHeight="1">
      <c r="A38" s="182"/>
      <c r="B38" s="189"/>
      <c r="C38" s="52" t="s">
        <v>61</v>
      </c>
      <c r="D38" s="52" t="s">
        <v>61</v>
      </c>
      <c r="E38" s="38">
        <v>6</v>
      </c>
      <c r="F38" s="38">
        <v>6</v>
      </c>
      <c r="G38" s="38">
        <v>6</v>
      </c>
      <c r="H38" s="38">
        <v>6</v>
      </c>
      <c r="I38" s="38">
        <v>6</v>
      </c>
      <c r="J38" s="52" t="s">
        <v>61</v>
      </c>
      <c r="K38" s="52" t="s">
        <v>61</v>
      </c>
      <c r="L38" s="38">
        <v>6</v>
      </c>
      <c r="M38" s="38">
        <v>6</v>
      </c>
      <c r="N38" s="38">
        <v>6</v>
      </c>
      <c r="O38" s="38">
        <v>6</v>
      </c>
      <c r="P38" s="38">
        <v>6</v>
      </c>
      <c r="Q38" s="52" t="s">
        <v>61</v>
      </c>
      <c r="R38" s="38"/>
      <c r="S38" s="141"/>
      <c r="T38" s="141"/>
      <c r="U38" s="190"/>
      <c r="V38" s="141"/>
      <c r="W38" s="140"/>
      <c r="X38" s="141"/>
      <c r="Y38" s="140"/>
      <c r="Z38" s="141"/>
      <c r="AA38" s="140"/>
      <c r="AB38" s="145"/>
      <c r="AC38" s="141"/>
      <c r="AD38" s="140"/>
      <c r="AE38" s="141"/>
      <c r="AF38" s="143"/>
      <c r="AG38" s="145"/>
      <c r="AH38" s="141"/>
      <c r="AI38" s="140"/>
      <c r="AJ38" s="141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</row>
    <row r="39" spans="1:46" s="7" customFormat="1" ht="10.5" customHeight="1">
      <c r="A39" s="188" t="s">
        <v>128</v>
      </c>
      <c r="B39" s="183" t="s">
        <v>110</v>
      </c>
      <c r="C39" s="38"/>
      <c r="D39" s="38"/>
      <c r="E39" s="52" t="s">
        <v>61</v>
      </c>
      <c r="F39" s="52" t="s">
        <v>61</v>
      </c>
      <c r="G39" s="52"/>
      <c r="H39" s="52"/>
      <c r="I39" s="38"/>
      <c r="J39" s="38"/>
      <c r="K39" s="38"/>
      <c r="L39" s="52" t="s">
        <v>61</v>
      </c>
      <c r="M39" s="52" t="s">
        <v>61</v>
      </c>
      <c r="N39" s="52"/>
      <c r="O39" s="52"/>
      <c r="P39" s="38" t="s">
        <v>108</v>
      </c>
      <c r="Q39" s="38" t="s">
        <v>108</v>
      </c>
      <c r="R39" s="38" t="s">
        <v>108</v>
      </c>
      <c r="S39" s="139">
        <v>13</v>
      </c>
      <c r="T39" s="139">
        <v>346</v>
      </c>
      <c r="U39" s="185">
        <v>20060</v>
      </c>
      <c r="V39" s="139">
        <v>108</v>
      </c>
      <c r="W39" s="139">
        <v>23001021</v>
      </c>
      <c r="X39" s="139">
        <v>4225</v>
      </c>
      <c r="Y39" s="139">
        <v>0</v>
      </c>
      <c r="Z39" s="139"/>
      <c r="AA39" s="139">
        <v>22</v>
      </c>
      <c r="AB39" s="144">
        <v>2</v>
      </c>
      <c r="AC39" s="139">
        <v>0</v>
      </c>
      <c r="AD39" s="139">
        <f>AB39*6</f>
        <v>12</v>
      </c>
      <c r="AE39" s="139">
        <v>0</v>
      </c>
      <c r="AF39" s="142">
        <v>0</v>
      </c>
      <c r="AG39" s="144">
        <v>0</v>
      </c>
      <c r="AH39" s="139">
        <v>1</v>
      </c>
      <c r="AI39" s="139"/>
      <c r="AJ39" s="139"/>
      <c r="AK39" s="139">
        <v>0</v>
      </c>
      <c r="AL39" s="139">
        <v>0</v>
      </c>
      <c r="AM39" s="139"/>
      <c r="AN39" s="139">
        <v>0</v>
      </c>
      <c r="AO39" s="139">
        <v>0</v>
      </c>
      <c r="AP39" s="139">
        <v>0</v>
      </c>
      <c r="AQ39" s="139">
        <v>6</v>
      </c>
      <c r="AR39" s="139">
        <v>5</v>
      </c>
      <c r="AS39" s="139">
        <v>0</v>
      </c>
      <c r="AT39" s="139">
        <v>6</v>
      </c>
    </row>
    <row r="40" spans="1:46" s="7" customFormat="1" ht="10.5" customHeight="1">
      <c r="A40" s="188"/>
      <c r="B40" s="189"/>
      <c r="C40" s="52" t="s">
        <v>61</v>
      </c>
      <c r="D40" s="52" t="s">
        <v>61</v>
      </c>
      <c r="E40" s="38" t="s">
        <v>108</v>
      </c>
      <c r="F40" s="38" t="s">
        <v>108</v>
      </c>
      <c r="G40" s="38" t="s">
        <v>108</v>
      </c>
      <c r="H40" s="38" t="s">
        <v>108</v>
      </c>
      <c r="I40" s="38" t="s">
        <v>108</v>
      </c>
      <c r="J40" s="52" t="s">
        <v>61</v>
      </c>
      <c r="K40" s="52" t="s">
        <v>61</v>
      </c>
      <c r="L40" s="38" t="s">
        <v>108</v>
      </c>
      <c r="M40" s="38" t="s">
        <v>108</v>
      </c>
      <c r="N40" s="38">
        <v>6</v>
      </c>
      <c r="O40" s="38">
        <v>6</v>
      </c>
      <c r="P40" s="38"/>
      <c r="Q40" s="52" t="s">
        <v>61</v>
      </c>
      <c r="R40" s="38"/>
      <c r="S40" s="141"/>
      <c r="T40" s="141"/>
      <c r="U40" s="190"/>
      <c r="V40" s="141"/>
      <c r="W40" s="140"/>
      <c r="X40" s="141"/>
      <c r="Y40" s="141"/>
      <c r="Z40" s="141"/>
      <c r="AA40" s="140"/>
      <c r="AB40" s="145"/>
      <c r="AC40" s="141"/>
      <c r="AD40" s="140"/>
      <c r="AE40" s="141"/>
      <c r="AF40" s="143"/>
      <c r="AG40" s="145"/>
      <c r="AH40" s="141"/>
      <c r="AI40" s="140"/>
      <c r="AJ40" s="141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</row>
    <row r="41" spans="1:46" s="7" customFormat="1" ht="10.5" customHeight="1">
      <c r="A41" s="188" t="s">
        <v>129</v>
      </c>
      <c r="B41" s="183" t="s">
        <v>110</v>
      </c>
      <c r="C41" s="38">
        <v>6</v>
      </c>
      <c r="D41" s="38">
        <v>6</v>
      </c>
      <c r="E41" s="52" t="s">
        <v>61</v>
      </c>
      <c r="F41" s="52" t="s">
        <v>61</v>
      </c>
      <c r="G41" s="38">
        <v>6</v>
      </c>
      <c r="H41" s="38">
        <v>6</v>
      </c>
      <c r="I41" s="38">
        <v>6</v>
      </c>
      <c r="J41" s="38">
        <v>6</v>
      </c>
      <c r="K41" s="38">
        <v>6</v>
      </c>
      <c r="L41" s="52" t="s">
        <v>61</v>
      </c>
      <c r="M41" s="52" t="s">
        <v>61</v>
      </c>
      <c r="N41" s="38">
        <v>6</v>
      </c>
      <c r="O41" s="38">
        <v>6</v>
      </c>
      <c r="P41" s="38">
        <v>6</v>
      </c>
      <c r="Q41" s="38">
        <v>6</v>
      </c>
      <c r="R41" s="38">
        <v>6</v>
      </c>
      <c r="S41" s="139">
        <v>14</v>
      </c>
      <c r="T41" s="139">
        <v>446</v>
      </c>
      <c r="U41" s="185">
        <v>20060</v>
      </c>
      <c r="V41" s="139">
        <v>108</v>
      </c>
      <c r="W41" s="139">
        <v>23001021</v>
      </c>
      <c r="X41" s="139">
        <v>4225</v>
      </c>
      <c r="Y41" s="139">
        <v>0</v>
      </c>
      <c r="Z41" s="139"/>
      <c r="AA41" s="139">
        <v>22</v>
      </c>
      <c r="AB41" s="144">
        <v>22</v>
      </c>
      <c r="AC41" s="139">
        <v>0</v>
      </c>
      <c r="AD41" s="139">
        <f>AB41*6</f>
        <v>132</v>
      </c>
      <c r="AE41" s="139">
        <v>0</v>
      </c>
      <c r="AF41" s="142">
        <v>0</v>
      </c>
      <c r="AG41" s="144">
        <v>0</v>
      </c>
      <c r="AH41" s="139">
        <v>1</v>
      </c>
      <c r="AI41" s="139"/>
      <c r="AJ41" s="139"/>
      <c r="AK41" s="139">
        <v>0</v>
      </c>
      <c r="AL41" s="139">
        <v>0</v>
      </c>
      <c r="AM41" s="139"/>
      <c r="AN41" s="139">
        <v>0</v>
      </c>
      <c r="AO41" s="139">
        <v>0</v>
      </c>
      <c r="AP41" s="139">
        <v>0</v>
      </c>
      <c r="AQ41" s="139">
        <v>6</v>
      </c>
      <c r="AR41" s="139">
        <v>16</v>
      </c>
      <c r="AS41" s="139">
        <v>0</v>
      </c>
      <c r="AT41" s="139">
        <v>6</v>
      </c>
    </row>
    <row r="42" spans="1:46" s="7" customFormat="1" ht="10.5" customHeight="1">
      <c r="A42" s="188"/>
      <c r="B42" s="189"/>
      <c r="C42" s="52" t="s">
        <v>61</v>
      </c>
      <c r="D42" s="52" t="s">
        <v>61</v>
      </c>
      <c r="E42" s="38">
        <v>6</v>
      </c>
      <c r="F42" s="38">
        <v>6</v>
      </c>
      <c r="G42" s="38">
        <v>6</v>
      </c>
      <c r="H42" s="38">
        <v>6</v>
      </c>
      <c r="I42" s="38">
        <v>6</v>
      </c>
      <c r="J42" s="52" t="s">
        <v>61</v>
      </c>
      <c r="K42" s="52" t="s">
        <v>61</v>
      </c>
      <c r="L42" s="38">
        <v>6</v>
      </c>
      <c r="M42" s="38">
        <v>6</v>
      </c>
      <c r="N42" s="38">
        <v>6</v>
      </c>
      <c r="O42" s="38">
        <v>6</v>
      </c>
      <c r="P42" s="38">
        <v>6</v>
      </c>
      <c r="Q42" s="52" t="s">
        <v>61</v>
      </c>
      <c r="R42" s="38"/>
      <c r="S42" s="141"/>
      <c r="T42" s="141"/>
      <c r="U42" s="190"/>
      <c r="V42" s="141"/>
      <c r="W42" s="140"/>
      <c r="X42" s="140"/>
      <c r="Y42" s="141"/>
      <c r="Z42" s="141"/>
      <c r="AA42" s="140"/>
      <c r="AB42" s="145"/>
      <c r="AC42" s="140"/>
      <c r="AD42" s="140"/>
      <c r="AE42" s="140"/>
      <c r="AF42" s="143"/>
      <c r="AG42" s="145"/>
      <c r="AH42" s="141"/>
      <c r="AI42" s="140"/>
      <c r="AJ42" s="141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</row>
    <row r="43" spans="1:46" s="7" customFormat="1" ht="10.5" customHeight="1">
      <c r="A43" s="188" t="s">
        <v>130</v>
      </c>
      <c r="B43" s="183" t="s">
        <v>110</v>
      </c>
      <c r="C43" s="38">
        <v>6</v>
      </c>
      <c r="D43" s="38">
        <v>6</v>
      </c>
      <c r="E43" s="52" t="s">
        <v>61</v>
      </c>
      <c r="F43" s="52" t="s">
        <v>61</v>
      </c>
      <c r="G43" s="38" t="s">
        <v>111</v>
      </c>
      <c r="H43" s="38" t="s">
        <v>111</v>
      </c>
      <c r="I43" s="38" t="s">
        <v>111</v>
      </c>
      <c r="J43" s="38" t="s">
        <v>111</v>
      </c>
      <c r="K43" s="38" t="s">
        <v>111</v>
      </c>
      <c r="L43" s="52" t="s">
        <v>61</v>
      </c>
      <c r="M43" s="52" t="s">
        <v>61</v>
      </c>
      <c r="N43" s="38" t="s">
        <v>111</v>
      </c>
      <c r="O43" s="38" t="s">
        <v>111</v>
      </c>
      <c r="P43" s="38" t="s">
        <v>111</v>
      </c>
      <c r="Q43" s="38" t="s">
        <v>111</v>
      </c>
      <c r="R43" s="38" t="s">
        <v>111</v>
      </c>
      <c r="S43" s="139">
        <v>15</v>
      </c>
      <c r="T43" s="139">
        <v>729</v>
      </c>
      <c r="U43" s="185">
        <v>20060</v>
      </c>
      <c r="V43" s="139">
        <v>108</v>
      </c>
      <c r="W43" s="139">
        <v>23001021</v>
      </c>
      <c r="X43" s="139">
        <v>4225</v>
      </c>
      <c r="Y43" s="139">
        <v>0</v>
      </c>
      <c r="Z43" s="139"/>
      <c r="AA43" s="139">
        <v>22</v>
      </c>
      <c r="AB43" s="144">
        <v>2</v>
      </c>
      <c r="AC43" s="139">
        <v>0</v>
      </c>
      <c r="AD43" s="139">
        <f>AB43*6</f>
        <v>12</v>
      </c>
      <c r="AE43" s="139">
        <v>0</v>
      </c>
      <c r="AF43" s="142">
        <v>0</v>
      </c>
      <c r="AG43" s="144">
        <v>0</v>
      </c>
      <c r="AH43" s="139">
        <v>1</v>
      </c>
      <c r="AI43" s="139"/>
      <c r="AJ43" s="139"/>
      <c r="AK43" s="139">
        <v>0</v>
      </c>
      <c r="AL43" s="139">
        <v>0</v>
      </c>
      <c r="AM43" s="139"/>
      <c r="AN43" s="139">
        <v>0</v>
      </c>
      <c r="AO43" s="139">
        <v>0</v>
      </c>
      <c r="AP43" s="139">
        <v>0</v>
      </c>
      <c r="AQ43" s="139">
        <v>6</v>
      </c>
      <c r="AR43" s="139">
        <v>2</v>
      </c>
      <c r="AS43" s="139">
        <v>0</v>
      </c>
      <c r="AT43" s="139">
        <v>6</v>
      </c>
    </row>
    <row r="44" spans="1:46" s="7" customFormat="1" ht="10.5" customHeight="1">
      <c r="A44" s="188"/>
      <c r="B44" s="189"/>
      <c r="C44" s="52" t="s">
        <v>61</v>
      </c>
      <c r="D44" s="52" t="s">
        <v>61</v>
      </c>
      <c r="E44" s="38" t="s">
        <v>111</v>
      </c>
      <c r="F44" s="38" t="s">
        <v>111</v>
      </c>
      <c r="G44" s="38" t="s">
        <v>111</v>
      </c>
      <c r="H44" s="38" t="s">
        <v>111</v>
      </c>
      <c r="I44" s="38" t="s">
        <v>111</v>
      </c>
      <c r="J44" s="52" t="s">
        <v>61</v>
      </c>
      <c r="K44" s="52" t="s">
        <v>61</v>
      </c>
      <c r="L44" s="38" t="s">
        <v>111</v>
      </c>
      <c r="M44" s="38" t="s">
        <v>111</v>
      </c>
      <c r="N44" s="38" t="s">
        <v>111</v>
      </c>
      <c r="O44" s="38" t="s">
        <v>111</v>
      </c>
      <c r="P44" s="38" t="s">
        <v>111</v>
      </c>
      <c r="Q44" s="52" t="s">
        <v>61</v>
      </c>
      <c r="R44" s="38"/>
      <c r="S44" s="141"/>
      <c r="T44" s="141"/>
      <c r="U44" s="190"/>
      <c r="V44" s="141"/>
      <c r="W44" s="140"/>
      <c r="X44" s="141"/>
      <c r="Y44" s="141"/>
      <c r="Z44" s="141"/>
      <c r="AA44" s="140"/>
      <c r="AB44" s="145"/>
      <c r="AC44" s="141"/>
      <c r="AD44" s="140"/>
      <c r="AE44" s="141"/>
      <c r="AF44" s="143"/>
      <c r="AG44" s="145"/>
      <c r="AH44" s="141"/>
      <c r="AI44" s="140"/>
      <c r="AJ44" s="141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</row>
    <row r="45" spans="1:55" s="62" customFormat="1" ht="10.5" customHeight="1">
      <c r="A45" s="188" t="s">
        <v>131</v>
      </c>
      <c r="B45" s="183" t="s">
        <v>2</v>
      </c>
      <c r="C45" s="38"/>
      <c r="D45" s="38"/>
      <c r="E45" s="52" t="s">
        <v>61</v>
      </c>
      <c r="F45" s="52" t="s">
        <v>61</v>
      </c>
      <c r="G45" s="52"/>
      <c r="H45" s="52"/>
      <c r="I45" s="38"/>
      <c r="J45" s="38"/>
      <c r="K45" s="38"/>
      <c r="L45" s="52" t="s">
        <v>61</v>
      </c>
      <c r="M45" s="52" t="s">
        <v>61</v>
      </c>
      <c r="N45" s="52"/>
      <c r="O45" s="52"/>
      <c r="P45" s="38"/>
      <c r="Q45" s="38"/>
      <c r="R45" s="38"/>
      <c r="S45" s="185">
        <v>16</v>
      </c>
      <c r="T45" s="185">
        <v>258</v>
      </c>
      <c r="U45" s="185">
        <v>20060</v>
      </c>
      <c r="V45" s="185">
        <v>108</v>
      </c>
      <c r="W45" s="185">
        <v>23001021</v>
      </c>
      <c r="X45" s="139">
        <v>3930</v>
      </c>
      <c r="Y45" s="185">
        <v>0</v>
      </c>
      <c r="Z45" s="185"/>
      <c r="AA45" s="139">
        <v>22</v>
      </c>
      <c r="AB45" s="144">
        <v>4</v>
      </c>
      <c r="AC45" s="185">
        <v>0</v>
      </c>
      <c r="AD45" s="185">
        <f>AB45*6</f>
        <v>24</v>
      </c>
      <c r="AE45" s="185">
        <v>0</v>
      </c>
      <c r="AF45" s="142">
        <v>16</v>
      </c>
      <c r="AG45" s="144">
        <v>6</v>
      </c>
      <c r="AH45" s="185">
        <v>1</v>
      </c>
      <c r="AI45" s="139"/>
      <c r="AJ45" s="139"/>
      <c r="AK45" s="185">
        <v>0</v>
      </c>
      <c r="AL45" s="185">
        <v>0</v>
      </c>
      <c r="AM45" s="139"/>
      <c r="AN45" s="139">
        <v>0</v>
      </c>
      <c r="AO45" s="185">
        <v>0</v>
      </c>
      <c r="AP45" s="185">
        <v>0</v>
      </c>
      <c r="AQ45" s="185">
        <v>6</v>
      </c>
      <c r="AR45" s="139">
        <v>2</v>
      </c>
      <c r="AS45" s="185">
        <v>0</v>
      </c>
      <c r="AT45" s="185">
        <v>6</v>
      </c>
      <c r="AU45" s="7"/>
      <c r="AV45" s="7"/>
      <c r="AW45" s="7"/>
      <c r="AX45" s="7"/>
      <c r="AY45" s="7"/>
      <c r="AZ45" s="7"/>
      <c r="BA45" s="7"/>
      <c r="BB45" s="7"/>
      <c r="BC45" s="7"/>
    </row>
    <row r="46" spans="1:55" s="62" customFormat="1" ht="10.5" customHeight="1">
      <c r="A46" s="188"/>
      <c r="B46" s="189"/>
      <c r="C46" s="52" t="s">
        <v>61</v>
      </c>
      <c r="D46" s="52" t="s">
        <v>61</v>
      </c>
      <c r="E46" s="52"/>
      <c r="F46" s="52"/>
      <c r="G46" s="38"/>
      <c r="H46" s="60" t="s">
        <v>112</v>
      </c>
      <c r="I46" s="38"/>
      <c r="J46" s="52" t="s">
        <v>61</v>
      </c>
      <c r="K46" s="60" t="s">
        <v>112</v>
      </c>
      <c r="L46" s="38"/>
      <c r="M46" s="38"/>
      <c r="N46" s="38"/>
      <c r="O46" s="38"/>
      <c r="P46" s="38"/>
      <c r="Q46" s="52" t="s">
        <v>61</v>
      </c>
      <c r="R46" s="38"/>
      <c r="S46" s="190"/>
      <c r="T46" s="190"/>
      <c r="U46" s="190"/>
      <c r="V46" s="190"/>
      <c r="W46" s="194"/>
      <c r="X46" s="141"/>
      <c r="Y46" s="190"/>
      <c r="Z46" s="190"/>
      <c r="AA46" s="140"/>
      <c r="AB46" s="145"/>
      <c r="AC46" s="194"/>
      <c r="AD46" s="194"/>
      <c r="AE46" s="194"/>
      <c r="AF46" s="143"/>
      <c r="AG46" s="145"/>
      <c r="AH46" s="190"/>
      <c r="AI46" s="140"/>
      <c r="AJ46" s="141"/>
      <c r="AK46" s="194"/>
      <c r="AL46" s="194"/>
      <c r="AM46" s="140"/>
      <c r="AN46" s="140"/>
      <c r="AO46" s="194"/>
      <c r="AP46" s="194"/>
      <c r="AQ46" s="194"/>
      <c r="AR46" s="140"/>
      <c r="AS46" s="194"/>
      <c r="AT46" s="194"/>
      <c r="AU46" s="7"/>
      <c r="AV46" s="7"/>
      <c r="AW46" s="7"/>
      <c r="AX46" s="7"/>
      <c r="AY46" s="7"/>
      <c r="AZ46" s="7"/>
      <c r="BA46" s="7"/>
      <c r="BB46" s="7"/>
      <c r="BC46" s="7"/>
    </row>
    <row r="47" spans="1:46" s="7" customFormat="1" ht="10.5" customHeight="1">
      <c r="A47" s="188" t="s">
        <v>132</v>
      </c>
      <c r="B47" s="183" t="s">
        <v>2</v>
      </c>
      <c r="C47" s="38"/>
      <c r="D47" s="38"/>
      <c r="E47" s="52" t="s">
        <v>61</v>
      </c>
      <c r="F47" s="52" t="s">
        <v>61</v>
      </c>
      <c r="G47" s="52"/>
      <c r="H47" s="52"/>
      <c r="I47" s="38"/>
      <c r="J47" s="38"/>
      <c r="K47" s="38"/>
      <c r="L47" s="52" t="s">
        <v>61</v>
      </c>
      <c r="M47" s="52" t="s">
        <v>61</v>
      </c>
      <c r="N47" s="52"/>
      <c r="O47" s="52"/>
      <c r="P47" s="38"/>
      <c r="Q47" s="38"/>
      <c r="R47" s="38"/>
      <c r="S47" s="139">
        <v>17</v>
      </c>
      <c r="T47" s="139">
        <v>237</v>
      </c>
      <c r="U47" s="185">
        <v>20060</v>
      </c>
      <c r="V47" s="139">
        <v>108</v>
      </c>
      <c r="W47" s="139">
        <v>23001021</v>
      </c>
      <c r="X47" s="139">
        <v>3930</v>
      </c>
      <c r="Y47" s="139">
        <v>0</v>
      </c>
      <c r="Z47" s="139"/>
      <c r="AA47" s="139">
        <v>22</v>
      </c>
      <c r="AB47" s="144">
        <v>7</v>
      </c>
      <c r="AC47" s="139">
        <v>0</v>
      </c>
      <c r="AD47" s="139">
        <f>AB47*6</f>
        <v>42</v>
      </c>
      <c r="AE47" s="139">
        <v>0</v>
      </c>
      <c r="AF47" s="142">
        <v>0</v>
      </c>
      <c r="AG47" s="144">
        <v>10</v>
      </c>
      <c r="AH47" s="195">
        <v>1</v>
      </c>
      <c r="AI47" s="139"/>
      <c r="AJ47" s="139"/>
      <c r="AK47" s="139">
        <v>0</v>
      </c>
      <c r="AL47" s="139">
        <v>0</v>
      </c>
      <c r="AM47" s="139"/>
      <c r="AN47" s="139">
        <v>0</v>
      </c>
      <c r="AO47" s="139">
        <v>0</v>
      </c>
      <c r="AP47" s="139">
        <v>0</v>
      </c>
      <c r="AQ47" s="139">
        <v>6</v>
      </c>
      <c r="AR47" s="139">
        <v>5</v>
      </c>
      <c r="AS47" s="139">
        <v>0</v>
      </c>
      <c r="AT47" s="139">
        <v>6</v>
      </c>
    </row>
    <row r="48" spans="1:46" s="7" customFormat="1" ht="10.5" customHeight="1">
      <c r="A48" s="188"/>
      <c r="B48" s="189"/>
      <c r="C48" s="52" t="s">
        <v>61</v>
      </c>
      <c r="D48" s="52" t="s">
        <v>61</v>
      </c>
      <c r="E48" s="52"/>
      <c r="F48" s="52"/>
      <c r="G48" s="60" t="s">
        <v>109</v>
      </c>
      <c r="H48" s="52"/>
      <c r="I48" s="60" t="s">
        <v>109</v>
      </c>
      <c r="J48" s="52" t="s">
        <v>61</v>
      </c>
      <c r="K48" s="52" t="s">
        <v>61</v>
      </c>
      <c r="L48" s="60" t="s">
        <v>107</v>
      </c>
      <c r="M48" s="60" t="s">
        <v>107</v>
      </c>
      <c r="N48" s="38"/>
      <c r="O48" s="60" t="s">
        <v>107</v>
      </c>
      <c r="P48" s="38"/>
      <c r="Q48" s="52" t="s">
        <v>61</v>
      </c>
      <c r="R48" s="38"/>
      <c r="S48" s="141"/>
      <c r="T48" s="141"/>
      <c r="U48" s="190"/>
      <c r="V48" s="141"/>
      <c r="W48" s="140"/>
      <c r="X48" s="141"/>
      <c r="Y48" s="141"/>
      <c r="Z48" s="141"/>
      <c r="AA48" s="140"/>
      <c r="AB48" s="145"/>
      <c r="AC48" s="141"/>
      <c r="AD48" s="140"/>
      <c r="AE48" s="141"/>
      <c r="AF48" s="143"/>
      <c r="AG48" s="145"/>
      <c r="AH48" s="196"/>
      <c r="AI48" s="140"/>
      <c r="AJ48" s="141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</row>
    <row r="49" spans="1:46" s="7" customFormat="1" ht="10.5" customHeight="1">
      <c r="A49" s="182" t="s">
        <v>133</v>
      </c>
      <c r="B49" s="183" t="s">
        <v>2</v>
      </c>
      <c r="C49" s="38">
        <v>6</v>
      </c>
      <c r="D49" s="38">
        <v>6</v>
      </c>
      <c r="E49" s="52" t="s">
        <v>61</v>
      </c>
      <c r="F49" s="52" t="s">
        <v>61</v>
      </c>
      <c r="G49" s="38" t="s">
        <v>108</v>
      </c>
      <c r="H49" s="38" t="s">
        <v>108</v>
      </c>
      <c r="I49" s="38" t="s">
        <v>108</v>
      </c>
      <c r="J49" s="38" t="s">
        <v>108</v>
      </c>
      <c r="K49" s="38" t="s">
        <v>108</v>
      </c>
      <c r="L49" s="52" t="s">
        <v>61</v>
      </c>
      <c r="M49" s="52" t="s">
        <v>61</v>
      </c>
      <c r="N49" s="38" t="s">
        <v>108</v>
      </c>
      <c r="O49" s="38" t="s">
        <v>108</v>
      </c>
      <c r="P49" s="38" t="s">
        <v>108</v>
      </c>
      <c r="Q49" s="38" t="s">
        <v>108</v>
      </c>
      <c r="R49" s="38" t="s">
        <v>108</v>
      </c>
      <c r="S49" s="139">
        <v>18</v>
      </c>
      <c r="T49" s="139">
        <v>226</v>
      </c>
      <c r="U49" s="185">
        <v>20060</v>
      </c>
      <c r="V49" s="139">
        <v>108</v>
      </c>
      <c r="W49" s="139">
        <v>23001021</v>
      </c>
      <c r="X49" s="139">
        <v>3930</v>
      </c>
      <c r="Y49" s="139">
        <v>0</v>
      </c>
      <c r="Z49" s="139"/>
      <c r="AA49" s="139">
        <v>22</v>
      </c>
      <c r="AB49" s="144">
        <v>6</v>
      </c>
      <c r="AC49" s="139">
        <v>0</v>
      </c>
      <c r="AD49" s="139">
        <f>AB49*6</f>
        <v>36</v>
      </c>
      <c r="AE49" s="139">
        <v>0</v>
      </c>
      <c r="AF49" s="142">
        <v>0</v>
      </c>
      <c r="AG49" s="144">
        <v>0</v>
      </c>
      <c r="AH49" s="139">
        <v>0.9</v>
      </c>
      <c r="AI49" s="139"/>
      <c r="AJ49" s="139"/>
      <c r="AK49" s="139">
        <v>0</v>
      </c>
      <c r="AL49" s="139">
        <v>0</v>
      </c>
      <c r="AM49" s="139"/>
      <c r="AN49" s="139">
        <v>0</v>
      </c>
      <c r="AO49" s="139">
        <v>0</v>
      </c>
      <c r="AP49" s="139">
        <v>0</v>
      </c>
      <c r="AQ49" s="139">
        <v>6</v>
      </c>
      <c r="AR49" s="139">
        <v>6</v>
      </c>
      <c r="AS49" s="139">
        <v>0</v>
      </c>
      <c r="AT49" s="139">
        <v>6</v>
      </c>
    </row>
    <row r="50" spans="1:46" s="7" customFormat="1" ht="10.5" customHeight="1">
      <c r="A50" s="182"/>
      <c r="B50" s="189"/>
      <c r="C50" s="52" t="s">
        <v>61</v>
      </c>
      <c r="D50" s="52" t="s">
        <v>61</v>
      </c>
      <c r="E50" s="38" t="s">
        <v>108</v>
      </c>
      <c r="F50" s="38" t="s">
        <v>108</v>
      </c>
      <c r="G50" s="38" t="s">
        <v>108</v>
      </c>
      <c r="H50" s="38" t="s">
        <v>108</v>
      </c>
      <c r="I50" s="38" t="s">
        <v>108</v>
      </c>
      <c r="J50" s="52" t="s">
        <v>61</v>
      </c>
      <c r="K50" s="52" t="s">
        <v>61</v>
      </c>
      <c r="L50" s="38"/>
      <c r="M50" s="38">
        <v>6</v>
      </c>
      <c r="N50" s="38">
        <v>6</v>
      </c>
      <c r="O50" s="38">
        <v>6</v>
      </c>
      <c r="P50" s="38">
        <v>6</v>
      </c>
      <c r="Q50" s="52" t="s">
        <v>61</v>
      </c>
      <c r="R50" s="38"/>
      <c r="S50" s="140"/>
      <c r="T50" s="140"/>
      <c r="U50" s="140"/>
      <c r="V50" s="140"/>
      <c r="W50" s="140"/>
      <c r="X50" s="141"/>
      <c r="Y50" s="140"/>
      <c r="Z50" s="140"/>
      <c r="AA50" s="140"/>
      <c r="AB50" s="186"/>
      <c r="AC50" s="140"/>
      <c r="AD50" s="140"/>
      <c r="AE50" s="140"/>
      <c r="AF50" s="187"/>
      <c r="AG50" s="186"/>
      <c r="AH50" s="140"/>
      <c r="AI50" s="140"/>
      <c r="AJ50" s="141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</row>
    <row r="51" spans="1:55" s="4" customFormat="1" ht="11.25">
      <c r="A51" s="19"/>
      <c r="D51" s="41"/>
      <c r="E51" s="41"/>
      <c r="F51" s="41"/>
      <c r="G51" s="41"/>
      <c r="K51" s="41"/>
      <c r="L51" s="41"/>
      <c r="M51" s="41"/>
      <c r="N51" s="41"/>
      <c r="X51" s="5"/>
      <c r="AA51" s="87"/>
      <c r="AB51" s="91">
        <f>SUM(AB17:AB50)</f>
        <v>186</v>
      </c>
      <c r="AC51" s="88"/>
      <c r="AD51" s="85">
        <f>SUM(AD17:AD50)</f>
        <v>1116</v>
      </c>
      <c r="AF51" s="121">
        <v>32</v>
      </c>
      <c r="AG51" s="97">
        <f>SUM(AG17:AG50)</f>
        <v>124</v>
      </c>
      <c r="AR51" s="85">
        <f>SUM(AR17:AR50)</f>
        <v>127</v>
      </c>
      <c r="AU51" s="7"/>
      <c r="AV51" s="7"/>
      <c r="AW51" s="7"/>
      <c r="AX51" s="7"/>
      <c r="AY51" s="7"/>
      <c r="AZ51" s="7"/>
      <c r="BA51" s="7"/>
      <c r="BB51" s="7"/>
      <c r="BC51" s="7"/>
    </row>
    <row r="52" spans="1:55" s="4" customFormat="1" ht="21" customHeight="1">
      <c r="A52" s="129" t="s">
        <v>0</v>
      </c>
      <c r="B52" s="20"/>
      <c r="C52" s="21" t="s">
        <v>66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2"/>
      <c r="R52" s="23"/>
      <c r="S52" s="24"/>
      <c r="T52" s="162" t="s">
        <v>67</v>
      </c>
      <c r="U52" s="162" t="s">
        <v>68</v>
      </c>
      <c r="V52" s="162" t="s">
        <v>69</v>
      </c>
      <c r="W52" s="162">
        <v>6</v>
      </c>
      <c r="X52" s="165" t="s">
        <v>71</v>
      </c>
      <c r="Y52" s="162" t="s">
        <v>72</v>
      </c>
      <c r="Z52" s="25"/>
      <c r="AA52" s="168" t="s">
        <v>73</v>
      </c>
      <c r="AB52" s="171" t="s">
        <v>74</v>
      </c>
      <c r="AC52" s="172"/>
      <c r="AD52" s="173" t="s">
        <v>75</v>
      </c>
      <c r="AE52" s="172"/>
      <c r="AF52" s="173" t="s">
        <v>76</v>
      </c>
      <c r="AG52" s="172"/>
      <c r="AH52" s="162" t="s">
        <v>77</v>
      </c>
      <c r="AI52" s="174" t="s">
        <v>78</v>
      </c>
      <c r="AJ52" s="174"/>
      <c r="AK52" s="174"/>
      <c r="AL52" s="174"/>
      <c r="AM52" s="174"/>
      <c r="AN52" s="174"/>
      <c r="AO52" s="174"/>
      <c r="AP52" s="174"/>
      <c r="AQ52" s="175" t="s">
        <v>79</v>
      </c>
      <c r="AR52" s="175" t="s">
        <v>80</v>
      </c>
      <c r="AS52" s="162" t="s">
        <v>81</v>
      </c>
      <c r="AT52" s="162" t="s">
        <v>54</v>
      </c>
      <c r="AU52" s="7"/>
      <c r="AV52" s="7"/>
      <c r="AW52" s="7"/>
      <c r="AX52" s="7"/>
      <c r="AY52" s="7"/>
      <c r="AZ52" s="7"/>
      <c r="BA52" s="7"/>
      <c r="BB52" s="7"/>
      <c r="BC52" s="7"/>
    </row>
    <row r="53" spans="1:55" s="4" customFormat="1" ht="24.75" customHeight="1">
      <c r="A53" s="129"/>
      <c r="B53" s="29"/>
      <c r="C53" s="56">
        <v>1</v>
      </c>
      <c r="D53" s="49">
        <v>2</v>
      </c>
      <c r="E53" s="110">
        <v>3</v>
      </c>
      <c r="F53" s="110">
        <v>4</v>
      </c>
      <c r="G53" s="49">
        <v>5</v>
      </c>
      <c r="H53" s="56">
        <v>6</v>
      </c>
      <c r="I53" s="56">
        <v>7</v>
      </c>
      <c r="J53" s="56">
        <v>8</v>
      </c>
      <c r="K53" s="49">
        <v>9</v>
      </c>
      <c r="L53" s="110">
        <v>10</v>
      </c>
      <c r="M53" s="110">
        <v>11</v>
      </c>
      <c r="N53" s="49">
        <v>12</v>
      </c>
      <c r="O53" s="56">
        <v>13</v>
      </c>
      <c r="P53" s="56">
        <v>14</v>
      </c>
      <c r="Q53" s="56">
        <v>15</v>
      </c>
      <c r="R53" s="80">
        <v>16</v>
      </c>
      <c r="S53" s="30" t="s">
        <v>82</v>
      </c>
      <c r="T53" s="163"/>
      <c r="U53" s="163"/>
      <c r="V53" s="163"/>
      <c r="W53" s="163"/>
      <c r="X53" s="166"/>
      <c r="Y53" s="163"/>
      <c r="Z53" s="31"/>
      <c r="AA53" s="169"/>
      <c r="AB53" s="178" t="s">
        <v>83</v>
      </c>
      <c r="AC53" s="175" t="s">
        <v>84</v>
      </c>
      <c r="AD53" s="162" t="s">
        <v>83</v>
      </c>
      <c r="AE53" s="175" t="s">
        <v>84</v>
      </c>
      <c r="AF53" s="180" t="s">
        <v>85</v>
      </c>
      <c r="AG53" s="178" t="s">
        <v>86</v>
      </c>
      <c r="AH53" s="163"/>
      <c r="AI53" s="163" t="s">
        <v>87</v>
      </c>
      <c r="AJ53" s="163" t="s">
        <v>88</v>
      </c>
      <c r="AK53" s="163" t="s">
        <v>89</v>
      </c>
      <c r="AL53" s="176" t="s">
        <v>90</v>
      </c>
      <c r="AM53" s="176" t="s">
        <v>91</v>
      </c>
      <c r="AN53" s="176" t="s">
        <v>92</v>
      </c>
      <c r="AO53" s="176" t="s">
        <v>93</v>
      </c>
      <c r="AP53" s="176" t="s">
        <v>93</v>
      </c>
      <c r="AQ53" s="176"/>
      <c r="AR53" s="163"/>
      <c r="AS53" s="163"/>
      <c r="AT53" s="163"/>
      <c r="AU53" s="7"/>
      <c r="AV53" s="7"/>
      <c r="AW53" s="7"/>
      <c r="AX53" s="7"/>
      <c r="AY53" s="7"/>
      <c r="AZ53" s="7"/>
      <c r="BA53" s="7"/>
      <c r="BB53" s="7"/>
      <c r="BC53" s="7"/>
    </row>
    <row r="54" spans="1:55" s="4" customFormat="1" ht="75.75" customHeight="1">
      <c r="A54" s="129"/>
      <c r="B54" s="32"/>
      <c r="C54" s="109">
        <v>17</v>
      </c>
      <c r="D54" s="110">
        <v>18</v>
      </c>
      <c r="E54" s="49">
        <v>19</v>
      </c>
      <c r="F54" s="49">
        <v>20</v>
      </c>
      <c r="G54" s="49">
        <v>21</v>
      </c>
      <c r="H54" s="56">
        <v>22</v>
      </c>
      <c r="I54" s="56">
        <v>23</v>
      </c>
      <c r="J54" s="109">
        <v>24</v>
      </c>
      <c r="K54" s="110">
        <v>25</v>
      </c>
      <c r="L54" s="49">
        <v>26</v>
      </c>
      <c r="M54" s="49">
        <v>27</v>
      </c>
      <c r="N54" s="49">
        <v>28</v>
      </c>
      <c r="O54" s="56">
        <v>29</v>
      </c>
      <c r="P54" s="56">
        <v>30</v>
      </c>
      <c r="Q54" s="109">
        <v>31</v>
      </c>
      <c r="R54" s="80"/>
      <c r="S54" s="33"/>
      <c r="T54" s="164"/>
      <c r="U54" s="164"/>
      <c r="V54" s="164"/>
      <c r="W54" s="164"/>
      <c r="X54" s="167"/>
      <c r="Y54" s="164"/>
      <c r="Z54" s="34"/>
      <c r="AA54" s="170"/>
      <c r="AB54" s="179"/>
      <c r="AC54" s="177"/>
      <c r="AD54" s="164"/>
      <c r="AE54" s="177"/>
      <c r="AF54" s="181"/>
      <c r="AG54" s="179"/>
      <c r="AH54" s="164"/>
      <c r="AI54" s="164"/>
      <c r="AJ54" s="164"/>
      <c r="AK54" s="164"/>
      <c r="AL54" s="177"/>
      <c r="AM54" s="177"/>
      <c r="AN54" s="177"/>
      <c r="AO54" s="177"/>
      <c r="AP54" s="177"/>
      <c r="AQ54" s="177"/>
      <c r="AR54" s="164"/>
      <c r="AS54" s="164"/>
      <c r="AT54" s="164"/>
      <c r="AU54" s="7"/>
      <c r="AV54" s="7"/>
      <c r="AW54" s="7"/>
      <c r="AX54" s="7"/>
      <c r="AY54" s="7"/>
      <c r="AZ54" s="7"/>
      <c r="BA54" s="7"/>
      <c r="BB54" s="7"/>
      <c r="BC54" s="7"/>
    </row>
    <row r="55" spans="1:46" s="7" customFormat="1" ht="11.25">
      <c r="A55" s="28" t="s">
        <v>94</v>
      </c>
      <c r="B55" s="28" t="s">
        <v>95</v>
      </c>
      <c r="C55" s="35"/>
      <c r="D55" s="35"/>
      <c r="E55" s="35"/>
      <c r="F55" s="35"/>
      <c r="G55" s="35"/>
      <c r="H55" s="36" t="s">
        <v>96</v>
      </c>
      <c r="I55" s="36"/>
      <c r="J55" s="36"/>
      <c r="K55" s="35"/>
      <c r="L55" s="35"/>
      <c r="M55" s="35"/>
      <c r="N55" s="35"/>
      <c r="O55" s="35"/>
      <c r="P55" s="35"/>
      <c r="Q55" s="35"/>
      <c r="R55" s="35"/>
      <c r="S55" s="28">
        <v>1</v>
      </c>
      <c r="T55" s="28">
        <v>2</v>
      </c>
      <c r="U55" s="28">
        <v>3</v>
      </c>
      <c r="V55" s="28">
        <v>4</v>
      </c>
      <c r="W55" s="28">
        <v>5</v>
      </c>
      <c r="X55" s="37">
        <v>6</v>
      </c>
      <c r="Y55" s="28">
        <v>7</v>
      </c>
      <c r="Z55" s="28"/>
      <c r="AA55" s="28">
        <v>9</v>
      </c>
      <c r="AB55" s="90">
        <v>10</v>
      </c>
      <c r="AC55" s="28">
        <v>11</v>
      </c>
      <c r="AD55" s="26">
        <v>12</v>
      </c>
      <c r="AE55" s="28">
        <v>13</v>
      </c>
      <c r="AF55" s="120">
        <v>14</v>
      </c>
      <c r="AG55" s="90">
        <v>15</v>
      </c>
      <c r="AH55" s="38">
        <v>16</v>
      </c>
      <c r="AI55" s="38">
        <v>17</v>
      </c>
      <c r="AJ55" s="39">
        <v>18</v>
      </c>
      <c r="AK55" s="40">
        <v>19</v>
      </c>
      <c r="AL55" s="27">
        <v>20</v>
      </c>
      <c r="AM55" s="28">
        <v>21</v>
      </c>
      <c r="AN55" s="27">
        <v>22</v>
      </c>
      <c r="AO55" s="28">
        <v>23</v>
      </c>
      <c r="AP55" s="40">
        <v>24</v>
      </c>
      <c r="AQ55" s="27">
        <v>25</v>
      </c>
      <c r="AR55" s="28">
        <v>26</v>
      </c>
      <c r="AS55" s="40">
        <v>27</v>
      </c>
      <c r="AT55" s="27">
        <v>28</v>
      </c>
    </row>
    <row r="56" spans="1:46" s="7" customFormat="1" ht="10.5" customHeight="1">
      <c r="A56" s="188" t="s">
        <v>134</v>
      </c>
      <c r="B56" s="183" t="s">
        <v>2</v>
      </c>
      <c r="C56" s="38" t="s">
        <v>111</v>
      </c>
      <c r="D56" s="38" t="s">
        <v>111</v>
      </c>
      <c r="E56" s="52" t="s">
        <v>61</v>
      </c>
      <c r="F56" s="52" t="s">
        <v>61</v>
      </c>
      <c r="G56" s="38" t="s">
        <v>111</v>
      </c>
      <c r="H56" s="38" t="s">
        <v>111</v>
      </c>
      <c r="I56" s="38" t="s">
        <v>111</v>
      </c>
      <c r="J56" s="38" t="s">
        <v>111</v>
      </c>
      <c r="K56" s="38">
        <v>6</v>
      </c>
      <c r="L56" s="52" t="s">
        <v>61</v>
      </c>
      <c r="M56" s="52" t="s">
        <v>61</v>
      </c>
      <c r="N56" s="60" t="s">
        <v>107</v>
      </c>
      <c r="O56" s="60" t="s">
        <v>107</v>
      </c>
      <c r="P56" s="60" t="s">
        <v>107</v>
      </c>
      <c r="Q56" s="38">
        <v>6</v>
      </c>
      <c r="R56" s="38"/>
      <c r="S56" s="139">
        <v>19</v>
      </c>
      <c r="T56" s="139">
        <v>230</v>
      </c>
      <c r="U56" s="185">
        <v>20060</v>
      </c>
      <c r="V56" s="139">
        <v>108</v>
      </c>
      <c r="W56" s="139">
        <v>23001021</v>
      </c>
      <c r="X56" s="139">
        <v>3930</v>
      </c>
      <c r="Y56" s="139">
        <v>0</v>
      </c>
      <c r="Z56" s="139"/>
      <c r="AA56" s="139">
        <v>22</v>
      </c>
      <c r="AB56" s="144">
        <v>12</v>
      </c>
      <c r="AC56" s="139">
        <v>0</v>
      </c>
      <c r="AD56" s="139">
        <f>AB56*6</f>
        <v>72</v>
      </c>
      <c r="AE56" s="139">
        <v>0</v>
      </c>
      <c r="AF56" s="142">
        <v>8</v>
      </c>
      <c r="AG56" s="144">
        <v>8</v>
      </c>
      <c r="AH56" s="139">
        <v>1</v>
      </c>
      <c r="AI56" s="139"/>
      <c r="AJ56" s="139"/>
      <c r="AK56" s="139">
        <v>0</v>
      </c>
      <c r="AL56" s="139">
        <v>0</v>
      </c>
      <c r="AM56" s="139"/>
      <c r="AN56" s="139">
        <v>0</v>
      </c>
      <c r="AO56" s="139">
        <v>0</v>
      </c>
      <c r="AP56" s="139">
        <v>0</v>
      </c>
      <c r="AQ56" s="139">
        <v>6</v>
      </c>
      <c r="AR56" s="139">
        <v>9</v>
      </c>
      <c r="AS56" s="139">
        <v>0</v>
      </c>
      <c r="AT56" s="139">
        <v>6</v>
      </c>
    </row>
    <row r="57" spans="1:46" s="7" customFormat="1" ht="10.5" customHeight="1">
      <c r="A57" s="188"/>
      <c r="B57" s="189"/>
      <c r="C57" s="52" t="s">
        <v>61</v>
      </c>
      <c r="D57" s="52" t="s">
        <v>61</v>
      </c>
      <c r="E57" s="52"/>
      <c r="F57" s="52"/>
      <c r="G57" s="38"/>
      <c r="H57" s="38"/>
      <c r="I57" s="60" t="s">
        <v>112</v>
      </c>
      <c r="J57" s="52" t="s">
        <v>61</v>
      </c>
      <c r="K57" s="52" t="s">
        <v>61</v>
      </c>
      <c r="L57" s="38">
        <v>6</v>
      </c>
      <c r="M57" s="38">
        <v>6</v>
      </c>
      <c r="N57" s="38">
        <v>6</v>
      </c>
      <c r="O57" s="38">
        <v>6</v>
      </c>
      <c r="P57" s="38">
        <v>6</v>
      </c>
      <c r="Q57" s="52" t="s">
        <v>61</v>
      </c>
      <c r="R57" s="38"/>
      <c r="S57" s="141"/>
      <c r="T57" s="141"/>
      <c r="U57" s="190"/>
      <c r="V57" s="141"/>
      <c r="W57" s="140"/>
      <c r="X57" s="141"/>
      <c r="Y57" s="141"/>
      <c r="Z57" s="141"/>
      <c r="AA57" s="140"/>
      <c r="AB57" s="145"/>
      <c r="AC57" s="141"/>
      <c r="AD57" s="140"/>
      <c r="AE57" s="141"/>
      <c r="AF57" s="143"/>
      <c r="AG57" s="145"/>
      <c r="AH57" s="141"/>
      <c r="AI57" s="140"/>
      <c r="AJ57" s="141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</row>
    <row r="58" spans="1:46" s="7" customFormat="1" ht="10.5" customHeight="1">
      <c r="A58" s="182" t="s">
        <v>135</v>
      </c>
      <c r="B58" s="183" t="s">
        <v>2</v>
      </c>
      <c r="C58" s="38"/>
      <c r="D58" s="38"/>
      <c r="E58" s="52" t="s">
        <v>61</v>
      </c>
      <c r="F58" s="52" t="s">
        <v>61</v>
      </c>
      <c r="G58" s="52"/>
      <c r="H58" s="52"/>
      <c r="I58" s="38"/>
      <c r="J58" s="38"/>
      <c r="K58" s="38"/>
      <c r="L58" s="52" t="s">
        <v>61</v>
      </c>
      <c r="M58" s="52" t="s">
        <v>61</v>
      </c>
      <c r="N58" s="52"/>
      <c r="O58" s="52"/>
      <c r="P58" s="38"/>
      <c r="Q58" s="38"/>
      <c r="R58" s="38"/>
      <c r="S58" s="139">
        <v>20</v>
      </c>
      <c r="T58" s="139">
        <v>262</v>
      </c>
      <c r="U58" s="185">
        <v>20060</v>
      </c>
      <c r="V58" s="139">
        <v>108</v>
      </c>
      <c r="W58" s="139">
        <v>23001021</v>
      </c>
      <c r="X58" s="139">
        <v>3930</v>
      </c>
      <c r="Y58" s="139">
        <v>0</v>
      </c>
      <c r="Z58" s="139"/>
      <c r="AA58" s="139">
        <v>22</v>
      </c>
      <c r="AB58" s="144">
        <v>6</v>
      </c>
      <c r="AC58" s="139">
        <v>0</v>
      </c>
      <c r="AD58" s="139">
        <f>AB58*6</f>
        <v>36</v>
      </c>
      <c r="AE58" s="139">
        <v>0</v>
      </c>
      <c r="AF58" s="142">
        <v>8</v>
      </c>
      <c r="AG58" s="144">
        <v>6</v>
      </c>
      <c r="AH58" s="139">
        <v>1</v>
      </c>
      <c r="AI58" s="139"/>
      <c r="AJ58" s="139"/>
      <c r="AK58" s="139">
        <v>0</v>
      </c>
      <c r="AL58" s="139">
        <v>0</v>
      </c>
      <c r="AM58" s="139"/>
      <c r="AN58" s="139">
        <v>0</v>
      </c>
      <c r="AO58" s="139">
        <v>0</v>
      </c>
      <c r="AP58" s="139">
        <v>0</v>
      </c>
      <c r="AQ58" s="139">
        <v>6</v>
      </c>
      <c r="AR58" s="139">
        <v>4</v>
      </c>
      <c r="AS58" s="139">
        <v>0</v>
      </c>
      <c r="AT58" s="139">
        <v>6</v>
      </c>
    </row>
    <row r="59" spans="1:46" s="7" customFormat="1" ht="10.5" customHeight="1">
      <c r="A59" s="182"/>
      <c r="B59" s="184"/>
      <c r="C59" s="52" t="s">
        <v>61</v>
      </c>
      <c r="D59" s="52" t="s">
        <v>61</v>
      </c>
      <c r="E59" s="52"/>
      <c r="F59" s="52"/>
      <c r="G59" s="60"/>
      <c r="H59" s="60" t="s">
        <v>112</v>
      </c>
      <c r="I59" s="38"/>
      <c r="J59" s="52" t="s">
        <v>61</v>
      </c>
      <c r="K59" s="60" t="s">
        <v>109</v>
      </c>
      <c r="L59" s="38"/>
      <c r="M59" s="38"/>
      <c r="N59" s="60" t="s">
        <v>107</v>
      </c>
      <c r="O59" s="38"/>
      <c r="P59" s="38">
        <v>6</v>
      </c>
      <c r="Q59" s="52" t="s">
        <v>61</v>
      </c>
      <c r="R59" s="38"/>
      <c r="S59" s="141"/>
      <c r="T59" s="141"/>
      <c r="U59" s="190"/>
      <c r="V59" s="141"/>
      <c r="W59" s="140"/>
      <c r="X59" s="141"/>
      <c r="Y59" s="141"/>
      <c r="Z59" s="141"/>
      <c r="AA59" s="140"/>
      <c r="AB59" s="145"/>
      <c r="AC59" s="140"/>
      <c r="AD59" s="140"/>
      <c r="AE59" s="140"/>
      <c r="AF59" s="143"/>
      <c r="AG59" s="145"/>
      <c r="AH59" s="141"/>
      <c r="AI59" s="140"/>
      <c r="AJ59" s="141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</row>
    <row r="60" spans="1:46" s="7" customFormat="1" ht="10.5" customHeight="1">
      <c r="A60" s="182" t="s">
        <v>136</v>
      </c>
      <c r="B60" s="183" t="s">
        <v>110</v>
      </c>
      <c r="C60" s="38">
        <v>6</v>
      </c>
      <c r="D60" s="38">
        <v>6</v>
      </c>
      <c r="E60" s="52" t="s">
        <v>61</v>
      </c>
      <c r="F60" s="52" t="s">
        <v>61</v>
      </c>
      <c r="G60" s="60" t="s">
        <v>107</v>
      </c>
      <c r="H60" s="60" t="s">
        <v>107</v>
      </c>
      <c r="I60" s="60" t="s">
        <v>107</v>
      </c>
      <c r="J60" s="60" t="s">
        <v>107</v>
      </c>
      <c r="K60" s="60" t="s">
        <v>107</v>
      </c>
      <c r="L60" s="52" t="s">
        <v>61</v>
      </c>
      <c r="M60" s="52" t="s">
        <v>61</v>
      </c>
      <c r="N60" s="60" t="s">
        <v>107</v>
      </c>
      <c r="O60" s="60" t="s">
        <v>107</v>
      </c>
      <c r="P60" s="60" t="s">
        <v>107</v>
      </c>
      <c r="Q60" s="38">
        <v>6</v>
      </c>
      <c r="R60" s="38">
        <v>6</v>
      </c>
      <c r="S60" s="139">
        <v>21</v>
      </c>
      <c r="T60" s="139">
        <v>273</v>
      </c>
      <c r="U60" s="185">
        <v>20060</v>
      </c>
      <c r="V60" s="139">
        <v>108</v>
      </c>
      <c r="W60" s="139">
        <v>23001021</v>
      </c>
      <c r="X60" s="139">
        <v>4225</v>
      </c>
      <c r="Y60" s="139">
        <v>0</v>
      </c>
      <c r="Z60" s="139"/>
      <c r="AA60" s="139">
        <v>22</v>
      </c>
      <c r="AB60" s="144">
        <v>22</v>
      </c>
      <c r="AC60" s="139">
        <v>0</v>
      </c>
      <c r="AD60" s="139">
        <f>AB60*6</f>
        <v>132</v>
      </c>
      <c r="AE60" s="139">
        <v>0</v>
      </c>
      <c r="AF60" s="142">
        <v>0</v>
      </c>
      <c r="AG60" s="144">
        <v>16</v>
      </c>
      <c r="AH60" s="139">
        <v>1</v>
      </c>
      <c r="AI60" s="139"/>
      <c r="AJ60" s="139"/>
      <c r="AK60" s="139">
        <v>0</v>
      </c>
      <c r="AL60" s="139">
        <v>0</v>
      </c>
      <c r="AM60" s="139"/>
      <c r="AN60" s="139">
        <v>0</v>
      </c>
      <c r="AO60" s="139">
        <v>0</v>
      </c>
      <c r="AP60" s="139">
        <v>0</v>
      </c>
      <c r="AQ60" s="139">
        <v>6</v>
      </c>
      <c r="AR60" s="139">
        <v>21</v>
      </c>
      <c r="AS60" s="139">
        <v>0</v>
      </c>
      <c r="AT60" s="139">
        <v>6</v>
      </c>
    </row>
    <row r="61" spans="1:46" s="7" customFormat="1" ht="10.5" customHeight="1">
      <c r="A61" s="182"/>
      <c r="B61" s="189"/>
      <c r="C61" s="52" t="s">
        <v>61</v>
      </c>
      <c r="D61" s="52" t="s">
        <v>61</v>
      </c>
      <c r="E61" s="38">
        <v>6</v>
      </c>
      <c r="F61" s="38">
        <v>6</v>
      </c>
      <c r="G61" s="38">
        <v>6</v>
      </c>
      <c r="H61" s="38">
        <v>6</v>
      </c>
      <c r="I61" s="38">
        <v>6</v>
      </c>
      <c r="J61" s="52" t="s">
        <v>61</v>
      </c>
      <c r="K61" s="52" t="s">
        <v>61</v>
      </c>
      <c r="L61" s="38">
        <v>6</v>
      </c>
      <c r="M61" s="38">
        <v>6</v>
      </c>
      <c r="N61" s="38">
        <v>6</v>
      </c>
      <c r="O61" s="38">
        <v>6</v>
      </c>
      <c r="P61" s="38">
        <v>6</v>
      </c>
      <c r="Q61" s="52" t="s">
        <v>61</v>
      </c>
      <c r="R61" s="38"/>
      <c r="S61" s="140"/>
      <c r="T61" s="140"/>
      <c r="U61" s="140"/>
      <c r="V61" s="140"/>
      <c r="W61" s="140"/>
      <c r="X61" s="140"/>
      <c r="Y61" s="140"/>
      <c r="Z61" s="140"/>
      <c r="AA61" s="140"/>
      <c r="AB61" s="186"/>
      <c r="AC61" s="140"/>
      <c r="AD61" s="140"/>
      <c r="AE61" s="140"/>
      <c r="AF61" s="187"/>
      <c r="AG61" s="186"/>
      <c r="AH61" s="140"/>
      <c r="AI61" s="140"/>
      <c r="AJ61" s="141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</row>
    <row r="62" spans="1:46" s="7" customFormat="1" ht="10.5" customHeight="1">
      <c r="A62" s="188" t="s">
        <v>137</v>
      </c>
      <c r="B62" s="183" t="s">
        <v>110</v>
      </c>
      <c r="C62" s="38"/>
      <c r="D62" s="38"/>
      <c r="E62" s="52" t="s">
        <v>61</v>
      </c>
      <c r="F62" s="52" t="s">
        <v>61</v>
      </c>
      <c r="G62" s="38" t="s">
        <v>111</v>
      </c>
      <c r="H62" s="38" t="s">
        <v>111</v>
      </c>
      <c r="I62" s="38" t="s">
        <v>111</v>
      </c>
      <c r="J62" s="38" t="s">
        <v>111</v>
      </c>
      <c r="K62" s="38" t="s">
        <v>111</v>
      </c>
      <c r="L62" s="52" t="s">
        <v>61</v>
      </c>
      <c r="M62" s="52" t="s">
        <v>61</v>
      </c>
      <c r="N62" s="38" t="s">
        <v>111</v>
      </c>
      <c r="O62" s="38" t="s">
        <v>111</v>
      </c>
      <c r="P62" s="38" t="s">
        <v>111</v>
      </c>
      <c r="Q62" s="38" t="s">
        <v>111</v>
      </c>
      <c r="R62" s="38" t="s">
        <v>111</v>
      </c>
      <c r="S62" s="139">
        <v>22</v>
      </c>
      <c r="T62" s="139">
        <v>416</v>
      </c>
      <c r="U62" s="185">
        <v>20060</v>
      </c>
      <c r="V62" s="139">
        <v>108</v>
      </c>
      <c r="W62" s="139">
        <v>23001021</v>
      </c>
      <c r="X62" s="139">
        <v>4225</v>
      </c>
      <c r="Y62" s="139">
        <v>0</v>
      </c>
      <c r="Z62" s="139"/>
      <c r="AA62" s="139">
        <v>22</v>
      </c>
      <c r="AB62" s="144">
        <v>0</v>
      </c>
      <c r="AC62" s="139">
        <v>0</v>
      </c>
      <c r="AD62" s="139">
        <f>AB62*6</f>
        <v>0</v>
      </c>
      <c r="AE62" s="139">
        <v>0</v>
      </c>
      <c r="AF62" s="142">
        <v>0</v>
      </c>
      <c r="AG62" s="144">
        <v>0</v>
      </c>
      <c r="AH62" s="139">
        <v>0</v>
      </c>
      <c r="AI62" s="139"/>
      <c r="AJ62" s="139"/>
      <c r="AK62" s="139">
        <v>0</v>
      </c>
      <c r="AL62" s="139">
        <v>0</v>
      </c>
      <c r="AM62" s="139"/>
      <c r="AN62" s="139">
        <v>0</v>
      </c>
      <c r="AO62" s="139">
        <v>0</v>
      </c>
      <c r="AP62" s="139">
        <v>0</v>
      </c>
      <c r="AQ62" s="139">
        <v>6</v>
      </c>
      <c r="AR62" s="139">
        <v>0</v>
      </c>
      <c r="AS62" s="139">
        <v>0</v>
      </c>
      <c r="AT62" s="139">
        <v>6</v>
      </c>
    </row>
    <row r="63" spans="1:46" s="7" customFormat="1" ht="10.5" customHeight="1">
      <c r="A63" s="188"/>
      <c r="B63" s="189"/>
      <c r="C63" s="52" t="s">
        <v>61</v>
      </c>
      <c r="D63" s="52" t="s">
        <v>61</v>
      </c>
      <c r="E63" s="38" t="s">
        <v>111</v>
      </c>
      <c r="F63" s="38" t="s">
        <v>111</v>
      </c>
      <c r="G63" s="38" t="s">
        <v>111</v>
      </c>
      <c r="H63" s="38" t="s">
        <v>111</v>
      </c>
      <c r="I63" s="38" t="s">
        <v>111</v>
      </c>
      <c r="J63" s="52" t="s">
        <v>61</v>
      </c>
      <c r="K63" s="52" t="s">
        <v>61</v>
      </c>
      <c r="L63" s="38" t="s">
        <v>111</v>
      </c>
      <c r="M63" s="38" t="s">
        <v>111</v>
      </c>
      <c r="N63" s="38" t="s">
        <v>111</v>
      </c>
      <c r="O63" s="38" t="s">
        <v>111</v>
      </c>
      <c r="P63" s="38" t="s">
        <v>111</v>
      </c>
      <c r="Q63" s="52" t="s">
        <v>61</v>
      </c>
      <c r="R63" s="38"/>
      <c r="S63" s="141"/>
      <c r="T63" s="141"/>
      <c r="U63" s="190"/>
      <c r="V63" s="141"/>
      <c r="W63" s="140"/>
      <c r="X63" s="141"/>
      <c r="Y63" s="140"/>
      <c r="Z63" s="141"/>
      <c r="AA63" s="140"/>
      <c r="AB63" s="145"/>
      <c r="AC63" s="141"/>
      <c r="AD63" s="140"/>
      <c r="AE63" s="141"/>
      <c r="AF63" s="143"/>
      <c r="AG63" s="145"/>
      <c r="AH63" s="141"/>
      <c r="AI63" s="140"/>
      <c r="AJ63" s="141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</row>
    <row r="64" spans="1:46" s="7" customFormat="1" ht="10.5" customHeight="1">
      <c r="A64" s="197" t="s">
        <v>138</v>
      </c>
      <c r="B64" s="183" t="s">
        <v>2</v>
      </c>
      <c r="C64" s="38" t="s">
        <v>111</v>
      </c>
      <c r="D64" s="38" t="s">
        <v>111</v>
      </c>
      <c r="E64" s="52" t="s">
        <v>61</v>
      </c>
      <c r="F64" s="52" t="s">
        <v>61</v>
      </c>
      <c r="G64" s="38" t="s">
        <v>111</v>
      </c>
      <c r="H64" s="38" t="s">
        <v>111</v>
      </c>
      <c r="I64" s="38" t="s">
        <v>111</v>
      </c>
      <c r="J64" s="38" t="s">
        <v>111</v>
      </c>
      <c r="K64" s="38" t="s">
        <v>111</v>
      </c>
      <c r="L64" s="52" t="s">
        <v>61</v>
      </c>
      <c r="M64" s="52" t="s">
        <v>61</v>
      </c>
      <c r="N64" s="38" t="s">
        <v>111</v>
      </c>
      <c r="O64" s="38" t="s">
        <v>111</v>
      </c>
      <c r="P64" s="38" t="s">
        <v>111</v>
      </c>
      <c r="Q64" s="38" t="s">
        <v>111</v>
      </c>
      <c r="R64" s="38" t="s">
        <v>111</v>
      </c>
      <c r="S64" s="139">
        <v>23</v>
      </c>
      <c r="T64" s="139">
        <v>270</v>
      </c>
      <c r="U64" s="185">
        <v>20060</v>
      </c>
      <c r="V64" s="139">
        <v>108</v>
      </c>
      <c r="W64" s="199">
        <v>23001021</v>
      </c>
      <c r="X64" s="139">
        <v>3579</v>
      </c>
      <c r="Y64" s="139">
        <v>0</v>
      </c>
      <c r="Z64" s="84"/>
      <c r="AA64" s="139">
        <v>22</v>
      </c>
      <c r="AB64" s="144">
        <v>0</v>
      </c>
      <c r="AC64" s="139">
        <v>0</v>
      </c>
      <c r="AD64" s="199">
        <f>AB64*6</f>
        <v>0</v>
      </c>
      <c r="AE64" s="139">
        <v>0</v>
      </c>
      <c r="AF64" s="142">
        <v>0</v>
      </c>
      <c r="AG64" s="144">
        <v>0</v>
      </c>
      <c r="AH64" s="139">
        <v>0</v>
      </c>
      <c r="AI64" s="139"/>
      <c r="AJ64" s="139"/>
      <c r="AK64" s="199">
        <v>0</v>
      </c>
      <c r="AL64" s="199">
        <v>0</v>
      </c>
      <c r="AM64" s="139"/>
      <c r="AN64" s="199">
        <v>0</v>
      </c>
      <c r="AO64" s="199">
        <v>0</v>
      </c>
      <c r="AP64" s="199">
        <v>0</v>
      </c>
      <c r="AQ64" s="199">
        <v>6</v>
      </c>
      <c r="AR64" s="139">
        <v>0</v>
      </c>
      <c r="AS64" s="199">
        <v>0</v>
      </c>
      <c r="AT64" s="199">
        <v>6</v>
      </c>
    </row>
    <row r="65" spans="1:46" s="7" customFormat="1" ht="10.5" customHeight="1">
      <c r="A65" s="198"/>
      <c r="B65" s="189"/>
      <c r="C65" s="52" t="s">
        <v>61</v>
      </c>
      <c r="D65" s="52" t="s">
        <v>61</v>
      </c>
      <c r="E65" s="38" t="s">
        <v>111</v>
      </c>
      <c r="F65" s="38" t="s">
        <v>111</v>
      </c>
      <c r="G65" s="38" t="s">
        <v>111</v>
      </c>
      <c r="H65" s="38" t="s">
        <v>111</v>
      </c>
      <c r="I65" s="38" t="s">
        <v>111</v>
      </c>
      <c r="J65" s="52" t="s">
        <v>61</v>
      </c>
      <c r="K65" s="52" t="s">
        <v>61</v>
      </c>
      <c r="L65" s="38" t="s">
        <v>111</v>
      </c>
      <c r="M65" s="38" t="s">
        <v>111</v>
      </c>
      <c r="N65" s="38" t="s">
        <v>111</v>
      </c>
      <c r="O65" s="38" t="s">
        <v>111</v>
      </c>
      <c r="P65" s="38" t="s">
        <v>111</v>
      </c>
      <c r="Q65" s="52" t="s">
        <v>61</v>
      </c>
      <c r="R65" s="38"/>
      <c r="S65" s="141"/>
      <c r="T65" s="141"/>
      <c r="U65" s="190"/>
      <c r="V65" s="141"/>
      <c r="W65" s="200"/>
      <c r="X65" s="140"/>
      <c r="Y65" s="141"/>
      <c r="Z65" s="84"/>
      <c r="AA65" s="140"/>
      <c r="AB65" s="145"/>
      <c r="AC65" s="141"/>
      <c r="AD65" s="200"/>
      <c r="AE65" s="141"/>
      <c r="AF65" s="143"/>
      <c r="AG65" s="145"/>
      <c r="AH65" s="141"/>
      <c r="AI65" s="140"/>
      <c r="AJ65" s="141"/>
      <c r="AK65" s="200"/>
      <c r="AL65" s="200"/>
      <c r="AM65" s="140"/>
      <c r="AN65" s="200"/>
      <c r="AO65" s="200"/>
      <c r="AP65" s="200"/>
      <c r="AQ65" s="200"/>
      <c r="AR65" s="140"/>
      <c r="AS65" s="200"/>
      <c r="AT65" s="200"/>
    </row>
    <row r="66" spans="1:55" s="7" customFormat="1" ht="10.5" customHeight="1">
      <c r="A66" s="197" t="s">
        <v>139</v>
      </c>
      <c r="B66" s="183" t="s">
        <v>2</v>
      </c>
      <c r="C66" s="38" t="s">
        <v>111</v>
      </c>
      <c r="D66" s="38" t="s">
        <v>111</v>
      </c>
      <c r="E66" s="52" t="s">
        <v>61</v>
      </c>
      <c r="F66" s="52" t="s">
        <v>61</v>
      </c>
      <c r="G66" s="38" t="s">
        <v>111</v>
      </c>
      <c r="H66" s="38" t="s">
        <v>111</v>
      </c>
      <c r="I66" s="38" t="s">
        <v>111</v>
      </c>
      <c r="J66" s="38" t="s">
        <v>111</v>
      </c>
      <c r="K66" s="38" t="s">
        <v>111</v>
      </c>
      <c r="L66" s="52" t="s">
        <v>61</v>
      </c>
      <c r="M66" s="52" t="s">
        <v>61</v>
      </c>
      <c r="N66" s="38" t="s">
        <v>111</v>
      </c>
      <c r="O66" s="38" t="s">
        <v>111</v>
      </c>
      <c r="P66" s="38" t="s">
        <v>111</v>
      </c>
      <c r="Q66" s="38" t="s">
        <v>111</v>
      </c>
      <c r="R66" s="38" t="s">
        <v>111</v>
      </c>
      <c r="S66" s="139">
        <v>24</v>
      </c>
      <c r="T66" s="139">
        <v>218</v>
      </c>
      <c r="U66" s="185">
        <v>20060</v>
      </c>
      <c r="V66" s="139">
        <v>108</v>
      </c>
      <c r="W66" s="199">
        <v>23001021</v>
      </c>
      <c r="X66" s="139">
        <v>3579</v>
      </c>
      <c r="Y66" s="139">
        <v>0</v>
      </c>
      <c r="Z66" s="84"/>
      <c r="AA66" s="139">
        <v>22</v>
      </c>
      <c r="AB66" s="144">
        <v>0</v>
      </c>
      <c r="AC66" s="139">
        <v>0</v>
      </c>
      <c r="AD66" s="199">
        <f>AB66*6</f>
        <v>0</v>
      </c>
      <c r="AE66" s="139">
        <v>0</v>
      </c>
      <c r="AF66" s="142">
        <v>0</v>
      </c>
      <c r="AG66" s="144">
        <v>0</v>
      </c>
      <c r="AH66" s="139">
        <v>0</v>
      </c>
      <c r="AI66" s="139"/>
      <c r="AJ66" s="139"/>
      <c r="AK66" s="199">
        <v>0</v>
      </c>
      <c r="AL66" s="199">
        <v>0</v>
      </c>
      <c r="AM66" s="139"/>
      <c r="AN66" s="199">
        <v>0</v>
      </c>
      <c r="AO66" s="199">
        <v>0</v>
      </c>
      <c r="AP66" s="199">
        <v>0</v>
      </c>
      <c r="AQ66" s="199">
        <v>6</v>
      </c>
      <c r="AR66" s="139">
        <v>0</v>
      </c>
      <c r="AS66" s="199">
        <v>0</v>
      </c>
      <c r="AT66" s="199">
        <v>6</v>
      </c>
      <c r="AU66" s="62"/>
      <c r="AV66" s="62"/>
      <c r="AW66" s="62"/>
      <c r="AX66" s="62"/>
      <c r="AY66" s="62"/>
      <c r="AZ66" s="62"/>
      <c r="BA66" s="62"/>
      <c r="BB66" s="62"/>
      <c r="BC66" s="62"/>
    </row>
    <row r="67" spans="1:55" s="7" customFormat="1" ht="10.5" customHeight="1">
      <c r="A67" s="198"/>
      <c r="B67" s="189"/>
      <c r="C67" s="52" t="s">
        <v>61</v>
      </c>
      <c r="D67" s="52" t="s">
        <v>61</v>
      </c>
      <c r="E67" s="38" t="s">
        <v>111</v>
      </c>
      <c r="F67" s="38" t="s">
        <v>111</v>
      </c>
      <c r="G67" s="38" t="s">
        <v>111</v>
      </c>
      <c r="H67" s="38" t="s">
        <v>111</v>
      </c>
      <c r="I67" s="38" t="s">
        <v>111</v>
      </c>
      <c r="J67" s="52" t="s">
        <v>61</v>
      </c>
      <c r="K67" s="52" t="s">
        <v>61</v>
      </c>
      <c r="L67" s="38" t="s">
        <v>111</v>
      </c>
      <c r="M67" s="38" t="s">
        <v>111</v>
      </c>
      <c r="N67" s="38" t="s">
        <v>111</v>
      </c>
      <c r="O67" s="38" t="s">
        <v>111</v>
      </c>
      <c r="P67" s="38" t="s">
        <v>111</v>
      </c>
      <c r="Q67" s="52" t="s">
        <v>61</v>
      </c>
      <c r="R67" s="38"/>
      <c r="S67" s="141"/>
      <c r="T67" s="141"/>
      <c r="U67" s="190"/>
      <c r="V67" s="141"/>
      <c r="W67" s="200"/>
      <c r="X67" s="140"/>
      <c r="Y67" s="141"/>
      <c r="Z67" s="84"/>
      <c r="AA67" s="140"/>
      <c r="AB67" s="145"/>
      <c r="AC67" s="141"/>
      <c r="AD67" s="200"/>
      <c r="AE67" s="141"/>
      <c r="AF67" s="143"/>
      <c r="AG67" s="145"/>
      <c r="AH67" s="141"/>
      <c r="AI67" s="140"/>
      <c r="AJ67" s="141"/>
      <c r="AK67" s="200"/>
      <c r="AL67" s="200"/>
      <c r="AM67" s="140"/>
      <c r="AN67" s="200"/>
      <c r="AO67" s="200"/>
      <c r="AP67" s="200"/>
      <c r="AQ67" s="200"/>
      <c r="AR67" s="140"/>
      <c r="AS67" s="200"/>
      <c r="AT67" s="200"/>
      <c r="AU67" s="62"/>
      <c r="AV67" s="62"/>
      <c r="AW67" s="62"/>
      <c r="AX67" s="62"/>
      <c r="AY67" s="62"/>
      <c r="AZ67" s="62"/>
      <c r="BA67" s="62"/>
      <c r="BB67" s="62"/>
      <c r="BC67" s="62"/>
    </row>
    <row r="68" spans="1:46" s="7" customFormat="1" ht="10.5" customHeight="1">
      <c r="A68" s="201" t="s">
        <v>140</v>
      </c>
      <c r="B68" s="183" t="s">
        <v>106</v>
      </c>
      <c r="C68" s="38"/>
      <c r="D68" s="38"/>
      <c r="E68" s="52" t="s">
        <v>61</v>
      </c>
      <c r="F68" s="52" t="s">
        <v>61</v>
      </c>
      <c r="G68" s="52"/>
      <c r="H68" s="52"/>
      <c r="I68" s="38"/>
      <c r="J68" s="38"/>
      <c r="K68" s="52"/>
      <c r="L68" s="52" t="s">
        <v>61</v>
      </c>
      <c r="M68" s="52" t="s">
        <v>61</v>
      </c>
      <c r="N68" s="52"/>
      <c r="O68" s="52"/>
      <c r="P68" s="52"/>
      <c r="Q68" s="38"/>
      <c r="R68" s="38"/>
      <c r="S68" s="139">
        <v>25</v>
      </c>
      <c r="T68" s="139">
        <v>1048</v>
      </c>
      <c r="U68" s="185">
        <v>20516</v>
      </c>
      <c r="V68" s="139">
        <v>108</v>
      </c>
      <c r="W68" s="199">
        <v>23001021</v>
      </c>
      <c r="X68" s="139">
        <v>2824</v>
      </c>
      <c r="Y68" s="139">
        <v>0</v>
      </c>
      <c r="Z68" s="139"/>
      <c r="AA68" s="139">
        <v>22</v>
      </c>
      <c r="AB68" s="144">
        <v>7</v>
      </c>
      <c r="AC68" s="139">
        <v>0</v>
      </c>
      <c r="AD68" s="199">
        <f>AB68*6</f>
        <v>42</v>
      </c>
      <c r="AE68" s="139">
        <v>0</v>
      </c>
      <c r="AF68" s="142">
        <v>8</v>
      </c>
      <c r="AG68" s="144">
        <v>8</v>
      </c>
      <c r="AH68" s="139">
        <v>1</v>
      </c>
      <c r="AI68" s="139"/>
      <c r="AJ68" s="139"/>
      <c r="AK68" s="199">
        <v>0</v>
      </c>
      <c r="AL68" s="199">
        <v>0</v>
      </c>
      <c r="AM68" s="139"/>
      <c r="AN68" s="199">
        <v>0</v>
      </c>
      <c r="AO68" s="199">
        <v>0</v>
      </c>
      <c r="AP68" s="199">
        <v>0</v>
      </c>
      <c r="AQ68" s="199">
        <v>6</v>
      </c>
      <c r="AR68" s="139">
        <v>5</v>
      </c>
      <c r="AS68" s="199">
        <v>0</v>
      </c>
      <c r="AT68" s="199">
        <v>6</v>
      </c>
    </row>
    <row r="69" spans="1:46" s="7" customFormat="1" ht="10.5" customHeight="1">
      <c r="A69" s="202"/>
      <c r="B69" s="189"/>
      <c r="C69" s="52" t="s">
        <v>61</v>
      </c>
      <c r="D69" s="52" t="s">
        <v>61</v>
      </c>
      <c r="E69" s="52"/>
      <c r="F69" s="52"/>
      <c r="G69" s="60" t="s">
        <v>112</v>
      </c>
      <c r="H69" s="52"/>
      <c r="I69" s="38"/>
      <c r="J69" s="60" t="s">
        <v>109</v>
      </c>
      <c r="K69" s="52" t="s">
        <v>61</v>
      </c>
      <c r="L69" s="38"/>
      <c r="M69" s="60" t="s">
        <v>107</v>
      </c>
      <c r="N69" s="38"/>
      <c r="O69" s="60" t="s">
        <v>107</v>
      </c>
      <c r="P69" s="38">
        <v>6</v>
      </c>
      <c r="Q69" s="52" t="s">
        <v>61</v>
      </c>
      <c r="R69" s="38"/>
      <c r="S69" s="141"/>
      <c r="T69" s="141"/>
      <c r="U69" s="190"/>
      <c r="V69" s="141"/>
      <c r="W69" s="200"/>
      <c r="X69" s="141"/>
      <c r="Y69" s="141"/>
      <c r="Z69" s="141"/>
      <c r="AA69" s="140"/>
      <c r="AB69" s="145"/>
      <c r="AC69" s="141"/>
      <c r="AD69" s="200"/>
      <c r="AE69" s="141"/>
      <c r="AF69" s="143"/>
      <c r="AG69" s="145"/>
      <c r="AH69" s="141"/>
      <c r="AI69" s="140"/>
      <c r="AJ69" s="141"/>
      <c r="AK69" s="200"/>
      <c r="AL69" s="200"/>
      <c r="AM69" s="140"/>
      <c r="AN69" s="200"/>
      <c r="AO69" s="200"/>
      <c r="AP69" s="200"/>
      <c r="AQ69" s="200"/>
      <c r="AR69" s="140"/>
      <c r="AS69" s="200"/>
      <c r="AT69" s="200"/>
    </row>
    <row r="70" spans="1:46" s="7" customFormat="1" ht="10.5" customHeight="1">
      <c r="A70" s="197" t="s">
        <v>141</v>
      </c>
      <c r="B70" s="183" t="s">
        <v>2</v>
      </c>
      <c r="C70" s="38">
        <v>6</v>
      </c>
      <c r="D70" s="38">
        <v>6</v>
      </c>
      <c r="E70" s="52" t="s">
        <v>61</v>
      </c>
      <c r="F70" s="52" t="s">
        <v>61</v>
      </c>
      <c r="G70" s="38">
        <v>6</v>
      </c>
      <c r="H70" s="38">
        <v>6</v>
      </c>
      <c r="I70" s="38">
        <v>6</v>
      </c>
      <c r="J70" s="38">
        <v>6</v>
      </c>
      <c r="K70" s="38">
        <v>6</v>
      </c>
      <c r="L70" s="52" t="s">
        <v>61</v>
      </c>
      <c r="M70" s="52" t="s">
        <v>61</v>
      </c>
      <c r="N70" s="38" t="s">
        <v>108</v>
      </c>
      <c r="O70" s="38" t="s">
        <v>108</v>
      </c>
      <c r="P70" s="38" t="s">
        <v>108</v>
      </c>
      <c r="Q70" s="38" t="s">
        <v>108</v>
      </c>
      <c r="R70" s="38" t="s">
        <v>108</v>
      </c>
      <c r="S70" s="139">
        <v>26</v>
      </c>
      <c r="T70" s="139">
        <v>280</v>
      </c>
      <c r="U70" s="185">
        <v>20060</v>
      </c>
      <c r="V70" s="139">
        <v>108</v>
      </c>
      <c r="W70" s="199">
        <v>23001021</v>
      </c>
      <c r="X70" s="139">
        <v>3579</v>
      </c>
      <c r="Y70" s="139">
        <v>0</v>
      </c>
      <c r="Z70" s="84"/>
      <c r="AA70" s="139">
        <v>22</v>
      </c>
      <c r="AB70" s="144">
        <v>16</v>
      </c>
      <c r="AC70" s="139">
        <v>0</v>
      </c>
      <c r="AD70" s="199">
        <f>AB70*6</f>
        <v>96</v>
      </c>
      <c r="AE70" s="139">
        <v>0</v>
      </c>
      <c r="AF70" s="142">
        <v>0</v>
      </c>
      <c r="AG70" s="144">
        <v>0</v>
      </c>
      <c r="AH70" s="139">
        <v>1</v>
      </c>
      <c r="AI70" s="139"/>
      <c r="AJ70" s="139"/>
      <c r="AK70" s="199">
        <v>0</v>
      </c>
      <c r="AL70" s="199">
        <v>0</v>
      </c>
      <c r="AM70" s="139"/>
      <c r="AN70" s="199">
        <v>0</v>
      </c>
      <c r="AO70" s="199">
        <v>0</v>
      </c>
      <c r="AP70" s="199">
        <v>0</v>
      </c>
      <c r="AQ70" s="199">
        <v>6</v>
      </c>
      <c r="AR70" s="139">
        <v>15</v>
      </c>
      <c r="AS70" s="199">
        <v>0</v>
      </c>
      <c r="AT70" s="199">
        <v>6</v>
      </c>
    </row>
    <row r="71" spans="1:46" s="7" customFormat="1" ht="10.5" customHeight="1">
      <c r="A71" s="198"/>
      <c r="B71" s="189"/>
      <c r="C71" s="52" t="s">
        <v>61</v>
      </c>
      <c r="D71" s="52" t="s">
        <v>61</v>
      </c>
      <c r="E71" s="38" t="s">
        <v>108</v>
      </c>
      <c r="F71" s="38">
        <v>6</v>
      </c>
      <c r="G71" s="38">
        <v>6</v>
      </c>
      <c r="H71" s="38">
        <v>6</v>
      </c>
      <c r="I71" s="38">
        <v>6</v>
      </c>
      <c r="J71" s="52" t="s">
        <v>61</v>
      </c>
      <c r="K71" s="52" t="s">
        <v>61</v>
      </c>
      <c r="L71" s="38">
        <v>6</v>
      </c>
      <c r="M71" s="38">
        <v>6</v>
      </c>
      <c r="N71" s="38">
        <v>6</v>
      </c>
      <c r="O71" s="38">
        <v>6</v>
      </c>
      <c r="P71" s="38">
        <v>6</v>
      </c>
      <c r="Q71" s="52" t="s">
        <v>61</v>
      </c>
      <c r="R71" s="38"/>
      <c r="S71" s="141"/>
      <c r="T71" s="141"/>
      <c r="U71" s="190"/>
      <c r="V71" s="141"/>
      <c r="W71" s="200"/>
      <c r="X71" s="140"/>
      <c r="Y71" s="141"/>
      <c r="Z71" s="84"/>
      <c r="AA71" s="140"/>
      <c r="AB71" s="145"/>
      <c r="AC71" s="141"/>
      <c r="AD71" s="200"/>
      <c r="AE71" s="141"/>
      <c r="AF71" s="143"/>
      <c r="AG71" s="145"/>
      <c r="AH71" s="141"/>
      <c r="AI71" s="140"/>
      <c r="AJ71" s="141"/>
      <c r="AK71" s="200"/>
      <c r="AL71" s="200"/>
      <c r="AM71" s="140"/>
      <c r="AN71" s="200"/>
      <c r="AO71" s="200"/>
      <c r="AP71" s="200"/>
      <c r="AQ71" s="200"/>
      <c r="AR71" s="140"/>
      <c r="AS71" s="200"/>
      <c r="AT71" s="200"/>
    </row>
    <row r="72" spans="1:55" s="7" customFormat="1" ht="10.5" customHeight="1">
      <c r="A72" s="197" t="s">
        <v>142</v>
      </c>
      <c r="B72" s="183" t="s">
        <v>2</v>
      </c>
      <c r="C72" s="60" t="s">
        <v>107</v>
      </c>
      <c r="D72" s="60" t="s">
        <v>107</v>
      </c>
      <c r="E72" s="52" t="s">
        <v>61</v>
      </c>
      <c r="F72" s="52" t="s">
        <v>61</v>
      </c>
      <c r="G72" s="60" t="s">
        <v>107</v>
      </c>
      <c r="H72" s="60" t="s">
        <v>107</v>
      </c>
      <c r="I72" s="60" t="s">
        <v>107</v>
      </c>
      <c r="J72" s="60" t="s">
        <v>107</v>
      </c>
      <c r="K72" s="60" t="s">
        <v>107</v>
      </c>
      <c r="L72" s="52" t="s">
        <v>61</v>
      </c>
      <c r="M72" s="52" t="s">
        <v>61</v>
      </c>
      <c r="N72" s="52"/>
      <c r="O72" s="52"/>
      <c r="P72" s="38"/>
      <c r="Q72" s="38"/>
      <c r="R72" s="38"/>
      <c r="S72" s="139">
        <v>27</v>
      </c>
      <c r="T72" s="139">
        <v>267</v>
      </c>
      <c r="U72" s="185">
        <v>20060</v>
      </c>
      <c r="V72" s="139">
        <v>108</v>
      </c>
      <c r="W72" s="199">
        <v>23001021</v>
      </c>
      <c r="X72" s="139">
        <v>3579</v>
      </c>
      <c r="Y72" s="139">
        <v>0</v>
      </c>
      <c r="Z72" s="84"/>
      <c r="AA72" s="139">
        <v>22</v>
      </c>
      <c r="AB72" s="144">
        <v>14</v>
      </c>
      <c r="AC72" s="139">
        <v>0</v>
      </c>
      <c r="AD72" s="199">
        <f>AB72*6</f>
        <v>84</v>
      </c>
      <c r="AE72" s="139">
        <v>0</v>
      </c>
      <c r="AF72" s="142">
        <v>0</v>
      </c>
      <c r="AG72" s="144">
        <v>24</v>
      </c>
      <c r="AH72" s="139">
        <v>1</v>
      </c>
      <c r="AI72" s="139"/>
      <c r="AJ72" s="139"/>
      <c r="AK72" s="199">
        <v>0</v>
      </c>
      <c r="AL72" s="199">
        <v>0</v>
      </c>
      <c r="AM72" s="139"/>
      <c r="AN72" s="199">
        <v>0</v>
      </c>
      <c r="AO72" s="199">
        <v>0</v>
      </c>
      <c r="AP72" s="199">
        <v>0</v>
      </c>
      <c r="AQ72" s="199">
        <v>6</v>
      </c>
      <c r="AR72" s="139">
        <v>12</v>
      </c>
      <c r="AS72" s="199">
        <v>0</v>
      </c>
      <c r="AT72" s="199">
        <v>6</v>
      </c>
      <c r="AU72" s="4"/>
      <c r="AV72" s="4"/>
      <c r="AW72" s="4"/>
      <c r="AX72" s="4"/>
      <c r="AY72" s="4"/>
      <c r="AZ72" s="4"/>
      <c r="BA72" s="4"/>
      <c r="BB72" s="4"/>
      <c r="BC72" s="4"/>
    </row>
    <row r="73" spans="1:55" s="7" customFormat="1" ht="10.5" customHeight="1">
      <c r="A73" s="198"/>
      <c r="B73" s="189"/>
      <c r="C73" s="52" t="s">
        <v>61</v>
      </c>
      <c r="D73" s="52" t="s">
        <v>61</v>
      </c>
      <c r="E73" s="52"/>
      <c r="F73" s="52"/>
      <c r="G73" s="38"/>
      <c r="H73" s="60" t="s">
        <v>109</v>
      </c>
      <c r="I73" s="38"/>
      <c r="J73" s="60" t="s">
        <v>109</v>
      </c>
      <c r="K73" s="52" t="s">
        <v>61</v>
      </c>
      <c r="L73" s="60"/>
      <c r="M73" s="60" t="s">
        <v>107</v>
      </c>
      <c r="N73" s="60" t="s">
        <v>107</v>
      </c>
      <c r="O73" s="60" t="s">
        <v>107</v>
      </c>
      <c r="P73" s="60"/>
      <c r="Q73" s="52" t="s">
        <v>61</v>
      </c>
      <c r="R73" s="38"/>
      <c r="S73" s="141"/>
      <c r="T73" s="141"/>
      <c r="U73" s="190"/>
      <c r="V73" s="141"/>
      <c r="W73" s="200"/>
      <c r="X73" s="140"/>
      <c r="Y73" s="141"/>
      <c r="Z73" s="84"/>
      <c r="AA73" s="140"/>
      <c r="AB73" s="145"/>
      <c r="AC73" s="141"/>
      <c r="AD73" s="200"/>
      <c r="AE73" s="141"/>
      <c r="AF73" s="143"/>
      <c r="AG73" s="145"/>
      <c r="AH73" s="141"/>
      <c r="AI73" s="140"/>
      <c r="AJ73" s="141"/>
      <c r="AK73" s="200"/>
      <c r="AL73" s="200"/>
      <c r="AM73" s="140"/>
      <c r="AN73" s="200"/>
      <c r="AO73" s="200"/>
      <c r="AP73" s="200"/>
      <c r="AQ73" s="200"/>
      <c r="AR73" s="140"/>
      <c r="AS73" s="200"/>
      <c r="AT73" s="200"/>
      <c r="AU73" s="4"/>
      <c r="AV73" s="4"/>
      <c r="AW73" s="4"/>
      <c r="AX73" s="4"/>
      <c r="AY73" s="4"/>
      <c r="AZ73" s="4"/>
      <c r="BA73" s="4"/>
      <c r="BB73" s="4"/>
      <c r="BC73" s="4"/>
    </row>
    <row r="74" spans="1:55" s="7" customFormat="1" ht="10.5" customHeight="1">
      <c r="A74" s="201" t="s">
        <v>143</v>
      </c>
      <c r="B74" s="183" t="s">
        <v>2</v>
      </c>
      <c r="C74" s="38"/>
      <c r="D74" s="38"/>
      <c r="E74" s="52" t="s">
        <v>61</v>
      </c>
      <c r="F74" s="52" t="s">
        <v>61</v>
      </c>
      <c r="G74" s="52"/>
      <c r="H74" s="52"/>
      <c r="I74" s="38"/>
      <c r="J74" s="38"/>
      <c r="K74" s="38"/>
      <c r="L74" s="52" t="s">
        <v>61</v>
      </c>
      <c r="M74" s="52" t="s">
        <v>61</v>
      </c>
      <c r="N74" s="52"/>
      <c r="O74" s="52"/>
      <c r="P74" s="38"/>
      <c r="Q74" s="38" t="s">
        <v>111</v>
      </c>
      <c r="R74" s="38" t="s">
        <v>111</v>
      </c>
      <c r="S74" s="139">
        <v>28</v>
      </c>
      <c r="T74" s="139">
        <v>266</v>
      </c>
      <c r="U74" s="185">
        <v>20060</v>
      </c>
      <c r="V74" s="139">
        <v>108</v>
      </c>
      <c r="W74" s="199">
        <v>23001021</v>
      </c>
      <c r="X74" s="139">
        <v>3579</v>
      </c>
      <c r="Y74" s="139">
        <v>0</v>
      </c>
      <c r="Z74" s="84"/>
      <c r="AA74" s="139">
        <v>22</v>
      </c>
      <c r="AB74" s="144">
        <v>5</v>
      </c>
      <c r="AC74" s="139">
        <v>0</v>
      </c>
      <c r="AD74" s="199">
        <f>AB74*6</f>
        <v>30</v>
      </c>
      <c r="AE74" s="139">
        <v>0</v>
      </c>
      <c r="AF74" s="142">
        <v>0</v>
      </c>
      <c r="AG74" s="144">
        <v>0</v>
      </c>
      <c r="AH74" s="139">
        <v>1</v>
      </c>
      <c r="AI74" s="139"/>
      <c r="AJ74" s="139"/>
      <c r="AK74" s="199">
        <v>0</v>
      </c>
      <c r="AL74" s="199">
        <v>0</v>
      </c>
      <c r="AM74" s="139"/>
      <c r="AN74" s="199">
        <v>0</v>
      </c>
      <c r="AO74" s="199">
        <v>0</v>
      </c>
      <c r="AP74" s="199">
        <v>0</v>
      </c>
      <c r="AQ74" s="199">
        <v>6</v>
      </c>
      <c r="AR74" s="139">
        <v>5</v>
      </c>
      <c r="AS74" s="199">
        <v>0</v>
      </c>
      <c r="AT74" s="199">
        <v>6</v>
      </c>
      <c r="AU74" s="4"/>
      <c r="AV74" s="4"/>
      <c r="AW74" s="4"/>
      <c r="AX74" s="4"/>
      <c r="AY74" s="4"/>
      <c r="AZ74" s="4"/>
      <c r="BA74" s="4"/>
      <c r="BB74" s="4"/>
      <c r="BC74" s="4"/>
    </row>
    <row r="75" spans="1:55" s="7" customFormat="1" ht="10.5" customHeight="1">
      <c r="A75" s="202"/>
      <c r="B75" s="189"/>
      <c r="C75" s="52" t="s">
        <v>61</v>
      </c>
      <c r="D75" s="52" t="s">
        <v>61</v>
      </c>
      <c r="E75" s="38" t="s">
        <v>111</v>
      </c>
      <c r="F75" s="38" t="s">
        <v>111</v>
      </c>
      <c r="G75" s="38" t="s">
        <v>111</v>
      </c>
      <c r="H75" s="38" t="s">
        <v>111</v>
      </c>
      <c r="I75" s="38" t="s">
        <v>111</v>
      </c>
      <c r="J75" s="52" t="s">
        <v>61</v>
      </c>
      <c r="K75" s="52" t="s">
        <v>61</v>
      </c>
      <c r="L75" s="38" t="s">
        <v>111</v>
      </c>
      <c r="M75" s="38" t="s">
        <v>111</v>
      </c>
      <c r="N75" s="38" t="s">
        <v>111</v>
      </c>
      <c r="O75" s="38" t="s">
        <v>111</v>
      </c>
      <c r="P75" s="38" t="s">
        <v>111</v>
      </c>
      <c r="Q75" s="52" t="s">
        <v>61</v>
      </c>
      <c r="R75" s="38"/>
      <c r="S75" s="141"/>
      <c r="T75" s="141"/>
      <c r="U75" s="190"/>
      <c r="V75" s="141"/>
      <c r="W75" s="200"/>
      <c r="X75" s="140"/>
      <c r="Y75" s="141"/>
      <c r="Z75" s="84"/>
      <c r="AA75" s="140"/>
      <c r="AB75" s="145"/>
      <c r="AC75" s="141"/>
      <c r="AD75" s="200"/>
      <c r="AE75" s="141"/>
      <c r="AF75" s="143"/>
      <c r="AG75" s="145"/>
      <c r="AH75" s="141"/>
      <c r="AI75" s="140"/>
      <c r="AJ75" s="141"/>
      <c r="AK75" s="200"/>
      <c r="AL75" s="200"/>
      <c r="AM75" s="140"/>
      <c r="AN75" s="200"/>
      <c r="AO75" s="200"/>
      <c r="AP75" s="200"/>
      <c r="AQ75" s="200"/>
      <c r="AR75" s="140"/>
      <c r="AS75" s="200"/>
      <c r="AT75" s="200"/>
      <c r="AU75" s="4"/>
      <c r="AV75" s="4"/>
      <c r="AW75" s="4"/>
      <c r="AX75" s="4"/>
      <c r="AY75" s="4"/>
      <c r="AZ75" s="4"/>
      <c r="BA75" s="4"/>
      <c r="BB75" s="4"/>
      <c r="BC75" s="4"/>
    </row>
    <row r="76" spans="1:46" s="7" customFormat="1" ht="10.5" customHeight="1">
      <c r="A76" s="188" t="s">
        <v>144</v>
      </c>
      <c r="B76" s="183" t="s">
        <v>110</v>
      </c>
      <c r="C76" s="38"/>
      <c r="D76" s="38"/>
      <c r="E76" s="52" t="s">
        <v>61</v>
      </c>
      <c r="F76" s="52" t="s">
        <v>61</v>
      </c>
      <c r="G76" s="52"/>
      <c r="H76" s="52"/>
      <c r="I76" s="38"/>
      <c r="J76" s="38"/>
      <c r="K76" s="38"/>
      <c r="L76" s="52" t="s">
        <v>61</v>
      </c>
      <c r="M76" s="52" t="s">
        <v>61</v>
      </c>
      <c r="N76" s="52"/>
      <c r="O76" s="52"/>
      <c r="P76" s="38"/>
      <c r="Q76" s="38"/>
      <c r="R76" s="38"/>
      <c r="S76" s="139">
        <v>29</v>
      </c>
      <c r="T76" s="139">
        <v>203</v>
      </c>
      <c r="U76" s="185">
        <v>20060</v>
      </c>
      <c r="V76" s="139">
        <v>108</v>
      </c>
      <c r="W76" s="139">
        <v>23001021</v>
      </c>
      <c r="X76" s="139">
        <v>4225</v>
      </c>
      <c r="Y76" s="139">
        <v>0</v>
      </c>
      <c r="Z76" s="139"/>
      <c r="AA76" s="139">
        <v>22</v>
      </c>
      <c r="AB76" s="144">
        <v>7</v>
      </c>
      <c r="AC76" s="139">
        <v>0</v>
      </c>
      <c r="AD76" s="139">
        <f>AB76*6</f>
        <v>42</v>
      </c>
      <c r="AE76" s="139">
        <v>0</v>
      </c>
      <c r="AF76" s="142">
        <v>12</v>
      </c>
      <c r="AG76" s="144">
        <v>6</v>
      </c>
      <c r="AH76" s="139">
        <v>1</v>
      </c>
      <c r="AI76" s="139"/>
      <c r="AJ76" s="139"/>
      <c r="AK76" s="139">
        <v>0</v>
      </c>
      <c r="AL76" s="139">
        <v>0</v>
      </c>
      <c r="AM76" s="139"/>
      <c r="AN76" s="139">
        <v>0</v>
      </c>
      <c r="AO76" s="139">
        <v>0</v>
      </c>
      <c r="AP76" s="139">
        <v>0</v>
      </c>
      <c r="AQ76" s="139">
        <v>6</v>
      </c>
      <c r="AR76" s="139">
        <v>3</v>
      </c>
      <c r="AS76" s="139">
        <v>0</v>
      </c>
      <c r="AT76" s="139">
        <v>6</v>
      </c>
    </row>
    <row r="77" spans="1:46" s="7" customFormat="1" ht="10.5" customHeight="1">
      <c r="A77" s="188"/>
      <c r="B77" s="189"/>
      <c r="C77" s="52" t="s">
        <v>61</v>
      </c>
      <c r="D77" s="52" t="s">
        <v>61</v>
      </c>
      <c r="E77" s="52"/>
      <c r="F77" s="52"/>
      <c r="G77" s="60" t="s">
        <v>112</v>
      </c>
      <c r="H77" s="52"/>
      <c r="I77" s="38">
        <v>6</v>
      </c>
      <c r="J77" s="60" t="s">
        <v>113</v>
      </c>
      <c r="K77" s="52" t="s">
        <v>61</v>
      </c>
      <c r="L77" s="60" t="s">
        <v>107</v>
      </c>
      <c r="M77" s="38"/>
      <c r="N77" s="38">
        <v>6</v>
      </c>
      <c r="O77" s="38">
        <v>6</v>
      </c>
      <c r="P77" s="38"/>
      <c r="Q77" s="52" t="s">
        <v>61</v>
      </c>
      <c r="R77" s="38"/>
      <c r="S77" s="141"/>
      <c r="T77" s="141"/>
      <c r="U77" s="190"/>
      <c r="V77" s="141"/>
      <c r="W77" s="140"/>
      <c r="X77" s="141"/>
      <c r="Y77" s="140"/>
      <c r="Z77" s="141"/>
      <c r="AA77" s="140"/>
      <c r="AB77" s="145"/>
      <c r="AC77" s="141"/>
      <c r="AD77" s="140"/>
      <c r="AE77" s="141"/>
      <c r="AF77" s="143"/>
      <c r="AG77" s="145"/>
      <c r="AH77" s="141"/>
      <c r="AI77" s="140"/>
      <c r="AJ77" s="141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</row>
    <row r="78" spans="1:46" s="7" customFormat="1" ht="10.5" customHeight="1">
      <c r="A78" s="188" t="s">
        <v>145</v>
      </c>
      <c r="B78" s="183" t="s">
        <v>2</v>
      </c>
      <c r="C78" s="60" t="s">
        <v>109</v>
      </c>
      <c r="D78" s="60" t="s">
        <v>109</v>
      </c>
      <c r="E78" s="52" t="s">
        <v>61</v>
      </c>
      <c r="F78" s="52" t="s">
        <v>61</v>
      </c>
      <c r="G78" s="52"/>
      <c r="H78" s="60" t="s">
        <v>109</v>
      </c>
      <c r="I78" s="38"/>
      <c r="J78" s="60" t="s">
        <v>109</v>
      </c>
      <c r="K78" s="38"/>
      <c r="L78" s="52" t="s">
        <v>61</v>
      </c>
      <c r="M78" s="52" t="s">
        <v>61</v>
      </c>
      <c r="N78" s="60" t="s">
        <v>109</v>
      </c>
      <c r="O78" s="52"/>
      <c r="P78" s="60" t="s">
        <v>109</v>
      </c>
      <c r="Q78" s="38"/>
      <c r="R78" s="60" t="s">
        <v>109</v>
      </c>
      <c r="S78" s="139">
        <v>30</v>
      </c>
      <c r="T78" s="139">
        <v>263</v>
      </c>
      <c r="U78" s="185">
        <v>20060</v>
      </c>
      <c r="V78" s="139">
        <v>108</v>
      </c>
      <c r="W78" s="139">
        <v>23001021</v>
      </c>
      <c r="X78" s="139">
        <v>3930</v>
      </c>
      <c r="Y78" s="139">
        <v>0</v>
      </c>
      <c r="Z78" s="139"/>
      <c r="AA78" s="139">
        <v>22</v>
      </c>
      <c r="AB78" s="144">
        <v>21</v>
      </c>
      <c r="AC78" s="139">
        <v>0</v>
      </c>
      <c r="AD78" s="139">
        <f>AB78*6</f>
        <v>126</v>
      </c>
      <c r="AE78" s="139">
        <v>0</v>
      </c>
      <c r="AF78" s="142">
        <v>0</v>
      </c>
      <c r="AG78" s="144">
        <v>20</v>
      </c>
      <c r="AH78" s="139">
        <v>0.8</v>
      </c>
      <c r="AI78" s="139"/>
      <c r="AJ78" s="139"/>
      <c r="AK78" s="139">
        <v>0</v>
      </c>
      <c r="AL78" s="139">
        <v>0</v>
      </c>
      <c r="AM78" s="139"/>
      <c r="AN78" s="139">
        <v>0</v>
      </c>
      <c r="AO78" s="139">
        <v>0</v>
      </c>
      <c r="AP78" s="139">
        <v>0</v>
      </c>
      <c r="AQ78" s="139">
        <v>6</v>
      </c>
      <c r="AR78" s="139">
        <v>11</v>
      </c>
      <c r="AS78" s="139">
        <v>0</v>
      </c>
      <c r="AT78" s="139">
        <v>6</v>
      </c>
    </row>
    <row r="79" spans="1:46" s="7" customFormat="1" ht="10.5" customHeight="1">
      <c r="A79" s="188"/>
      <c r="B79" s="189"/>
      <c r="C79" s="52" t="s">
        <v>61</v>
      </c>
      <c r="D79" s="52" t="s">
        <v>61</v>
      </c>
      <c r="E79" s="52"/>
      <c r="F79" s="60" t="s">
        <v>109</v>
      </c>
      <c r="G79" s="38"/>
      <c r="H79" s="60" t="s">
        <v>109</v>
      </c>
      <c r="I79" s="38"/>
      <c r="J79" s="52" t="s">
        <v>61</v>
      </c>
      <c r="K79" s="52" t="s">
        <v>61</v>
      </c>
      <c r="L79" s="60"/>
      <c r="M79" s="60"/>
      <c r="N79" s="60" t="s">
        <v>109</v>
      </c>
      <c r="O79" s="38">
        <v>6</v>
      </c>
      <c r="P79" s="38"/>
      <c r="Q79" s="52" t="s">
        <v>61</v>
      </c>
      <c r="R79" s="38"/>
      <c r="S79" s="141"/>
      <c r="T79" s="141"/>
      <c r="U79" s="190"/>
      <c r="V79" s="141"/>
      <c r="W79" s="140"/>
      <c r="X79" s="141"/>
      <c r="Y79" s="141"/>
      <c r="Z79" s="141"/>
      <c r="AA79" s="140"/>
      <c r="AB79" s="145"/>
      <c r="AC79" s="141"/>
      <c r="AD79" s="140"/>
      <c r="AE79" s="141"/>
      <c r="AF79" s="143"/>
      <c r="AG79" s="145"/>
      <c r="AH79" s="141"/>
      <c r="AI79" s="140"/>
      <c r="AJ79" s="141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</row>
    <row r="80" spans="2:46" s="7" customFormat="1" ht="10.5" customHeight="1">
      <c r="B80" s="183"/>
      <c r="C80" s="52"/>
      <c r="D80" s="38"/>
      <c r="E80" s="38"/>
      <c r="F80" s="52"/>
      <c r="G80" s="52"/>
      <c r="H80" s="52"/>
      <c r="I80" s="38"/>
      <c r="J80" s="38"/>
      <c r="K80" s="52"/>
      <c r="L80" s="52"/>
      <c r="M80" s="52"/>
      <c r="N80" s="52"/>
      <c r="O80" s="52"/>
      <c r="P80" s="38"/>
      <c r="Q80" s="38"/>
      <c r="R80" s="38"/>
      <c r="S80" s="139"/>
      <c r="T80" s="139"/>
      <c r="U80" s="185"/>
      <c r="V80" s="139"/>
      <c r="W80" s="139"/>
      <c r="X80" s="139"/>
      <c r="Y80" s="139"/>
      <c r="Z80" s="139"/>
      <c r="AA80" s="139"/>
      <c r="AB80" s="144"/>
      <c r="AC80" s="139"/>
      <c r="AD80" s="139"/>
      <c r="AE80" s="139"/>
      <c r="AF80" s="142"/>
      <c r="AG80" s="144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</row>
    <row r="81" spans="2:46" s="7" customFormat="1" ht="10.5" customHeight="1">
      <c r="B81" s="189"/>
      <c r="C81" s="52"/>
      <c r="D81" s="38"/>
      <c r="E81" s="38"/>
      <c r="F81" s="38"/>
      <c r="G81" s="38"/>
      <c r="H81" s="52"/>
      <c r="I81" s="38"/>
      <c r="J81" s="38"/>
      <c r="K81" s="38"/>
      <c r="L81" s="38"/>
      <c r="M81" s="38"/>
      <c r="N81" s="38"/>
      <c r="O81" s="38"/>
      <c r="P81" s="52"/>
      <c r="Q81" s="52"/>
      <c r="R81" s="38"/>
      <c r="S81" s="141"/>
      <c r="T81" s="141"/>
      <c r="U81" s="190"/>
      <c r="V81" s="141"/>
      <c r="W81" s="140"/>
      <c r="X81" s="141"/>
      <c r="Y81" s="141"/>
      <c r="Z81" s="141"/>
      <c r="AA81" s="140"/>
      <c r="AB81" s="145"/>
      <c r="AC81" s="141"/>
      <c r="AD81" s="140"/>
      <c r="AE81" s="141"/>
      <c r="AF81" s="143"/>
      <c r="AG81" s="145"/>
      <c r="AH81" s="141"/>
      <c r="AI81" s="140"/>
      <c r="AJ81" s="141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</row>
    <row r="82" spans="1:46" s="7" customFormat="1" ht="10.5" customHeight="1">
      <c r="A82" s="203"/>
      <c r="B82" s="183"/>
      <c r="C82" s="52"/>
      <c r="D82" s="52"/>
      <c r="E82" s="52"/>
      <c r="F82" s="52"/>
      <c r="G82" s="38"/>
      <c r="H82" s="38"/>
      <c r="I82" s="38"/>
      <c r="J82" s="38"/>
      <c r="K82" s="52"/>
      <c r="L82" s="52"/>
      <c r="M82" s="52"/>
      <c r="N82" s="38"/>
      <c r="O82" s="38"/>
      <c r="P82" s="38"/>
      <c r="Q82" s="38"/>
      <c r="R82" s="59"/>
      <c r="S82" s="139"/>
      <c r="T82" s="139"/>
      <c r="U82" s="185"/>
      <c r="V82" s="139"/>
      <c r="W82" s="139"/>
      <c r="X82" s="139"/>
      <c r="Y82" s="139"/>
      <c r="Z82" s="139"/>
      <c r="AA82" s="139"/>
      <c r="AB82" s="144"/>
      <c r="AC82" s="139"/>
      <c r="AD82" s="139"/>
      <c r="AE82" s="139"/>
      <c r="AF82" s="142"/>
      <c r="AG82" s="144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</row>
    <row r="83" spans="1:46" s="7" customFormat="1" ht="10.5" customHeight="1">
      <c r="A83" s="203"/>
      <c r="B83" s="189"/>
      <c r="C83" s="52"/>
      <c r="D83" s="38"/>
      <c r="E83" s="38"/>
      <c r="F83" s="38"/>
      <c r="G83" s="38"/>
      <c r="H83" s="38"/>
      <c r="I83" s="52"/>
      <c r="J83" s="52"/>
      <c r="K83" s="38"/>
      <c r="L83" s="38"/>
      <c r="M83" s="38"/>
      <c r="N83" s="38"/>
      <c r="O83" s="38"/>
      <c r="P83" s="52"/>
      <c r="Q83" s="52"/>
      <c r="R83" s="38"/>
      <c r="S83" s="141"/>
      <c r="T83" s="141"/>
      <c r="U83" s="190"/>
      <c r="V83" s="141"/>
      <c r="W83" s="140"/>
      <c r="X83" s="141"/>
      <c r="Y83" s="141"/>
      <c r="Z83" s="141"/>
      <c r="AA83" s="140"/>
      <c r="AB83" s="145"/>
      <c r="AC83" s="141"/>
      <c r="AD83" s="140"/>
      <c r="AE83" s="141"/>
      <c r="AF83" s="143"/>
      <c r="AG83" s="145"/>
      <c r="AH83" s="141"/>
      <c r="AI83" s="141"/>
      <c r="AJ83" s="141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</row>
    <row r="84" spans="1:46" s="7" customFormat="1" ht="10.5" customHeight="1">
      <c r="A84" s="203"/>
      <c r="B84" s="183"/>
      <c r="C84" s="52"/>
      <c r="D84" s="52"/>
      <c r="E84" s="52"/>
      <c r="F84" s="52"/>
      <c r="G84" s="38"/>
      <c r="H84" s="38"/>
      <c r="I84" s="38"/>
      <c r="J84" s="38"/>
      <c r="K84" s="52"/>
      <c r="L84" s="52"/>
      <c r="M84" s="52"/>
      <c r="N84" s="38"/>
      <c r="O84" s="38"/>
      <c r="P84" s="38"/>
      <c r="Q84" s="38"/>
      <c r="R84" s="59"/>
      <c r="S84" s="139"/>
      <c r="T84" s="139"/>
      <c r="U84" s="185"/>
      <c r="V84" s="139"/>
      <c r="W84" s="139"/>
      <c r="X84" s="139"/>
      <c r="Y84" s="139"/>
      <c r="Z84" s="139"/>
      <c r="AA84" s="139"/>
      <c r="AB84" s="144"/>
      <c r="AC84" s="139"/>
      <c r="AD84" s="139"/>
      <c r="AE84" s="139"/>
      <c r="AF84" s="142"/>
      <c r="AG84" s="144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</row>
    <row r="85" spans="1:46" s="7" customFormat="1" ht="10.5" customHeight="1">
      <c r="A85" s="203"/>
      <c r="B85" s="189"/>
      <c r="C85" s="52"/>
      <c r="D85" s="38"/>
      <c r="E85" s="38"/>
      <c r="F85" s="38"/>
      <c r="G85" s="38"/>
      <c r="H85" s="38"/>
      <c r="I85" s="52"/>
      <c r="J85" s="52"/>
      <c r="K85" s="38"/>
      <c r="L85" s="38"/>
      <c r="M85" s="38"/>
      <c r="N85" s="38"/>
      <c r="O85" s="38"/>
      <c r="P85" s="52"/>
      <c r="Q85" s="52"/>
      <c r="R85" s="38"/>
      <c r="S85" s="141"/>
      <c r="T85" s="141"/>
      <c r="U85" s="190"/>
      <c r="V85" s="141"/>
      <c r="W85" s="140"/>
      <c r="X85" s="140"/>
      <c r="Y85" s="141"/>
      <c r="Z85" s="141"/>
      <c r="AA85" s="141"/>
      <c r="AB85" s="145"/>
      <c r="AC85" s="140"/>
      <c r="AD85" s="140"/>
      <c r="AE85" s="140"/>
      <c r="AF85" s="143"/>
      <c r="AG85" s="145"/>
      <c r="AH85" s="141"/>
      <c r="AI85" s="141"/>
      <c r="AJ85" s="141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</row>
    <row r="86" spans="1:46" s="7" customFormat="1" ht="10.5" customHeight="1">
      <c r="A86" s="203"/>
      <c r="B86" s="183"/>
      <c r="C86" s="52"/>
      <c r="D86" s="52"/>
      <c r="E86" s="52"/>
      <c r="F86" s="52"/>
      <c r="G86" s="38"/>
      <c r="H86" s="38"/>
      <c r="I86" s="38"/>
      <c r="J86" s="38"/>
      <c r="K86" s="52"/>
      <c r="L86" s="52"/>
      <c r="M86" s="52"/>
      <c r="N86" s="38"/>
      <c r="O86" s="38"/>
      <c r="P86" s="38"/>
      <c r="Q86" s="38"/>
      <c r="R86" s="59"/>
      <c r="S86" s="139"/>
      <c r="T86" s="139"/>
      <c r="U86" s="185"/>
      <c r="V86" s="139"/>
      <c r="W86" s="139"/>
      <c r="X86" s="139"/>
      <c r="Y86" s="139"/>
      <c r="Z86" s="139"/>
      <c r="AA86" s="139"/>
      <c r="AB86" s="204">
        <f>SUM(AB56:AB85)</f>
        <v>110</v>
      </c>
      <c r="AC86" s="139"/>
      <c r="AD86" s="206">
        <f>SUM(AD56:AD85)</f>
        <v>660</v>
      </c>
      <c r="AE86" s="139"/>
      <c r="AF86" s="142"/>
      <c r="AG86" s="210">
        <f>SUM(AG56:AG85)</f>
        <v>88</v>
      </c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206">
        <f>SUM(AR56:AR85)</f>
        <v>85</v>
      </c>
      <c r="AS86" s="139"/>
      <c r="AT86" s="139"/>
    </row>
    <row r="87" spans="1:46" s="7" customFormat="1" ht="10.5" customHeight="1">
      <c r="A87" s="203"/>
      <c r="B87" s="189"/>
      <c r="C87" s="52"/>
      <c r="D87" s="38"/>
      <c r="E87" s="38"/>
      <c r="F87" s="38"/>
      <c r="G87" s="38"/>
      <c r="H87" s="38"/>
      <c r="I87" s="52"/>
      <c r="J87" s="52"/>
      <c r="K87" s="38"/>
      <c r="L87" s="38"/>
      <c r="M87" s="38"/>
      <c r="N87" s="38"/>
      <c r="O87" s="38"/>
      <c r="P87" s="52"/>
      <c r="Q87" s="52"/>
      <c r="R87" s="38"/>
      <c r="S87" s="141"/>
      <c r="T87" s="141"/>
      <c r="U87" s="190"/>
      <c r="V87" s="141"/>
      <c r="W87" s="140"/>
      <c r="X87" s="141"/>
      <c r="Y87" s="141"/>
      <c r="Z87" s="141"/>
      <c r="AA87" s="141"/>
      <c r="AB87" s="205"/>
      <c r="AC87" s="141"/>
      <c r="AD87" s="207"/>
      <c r="AE87" s="141"/>
      <c r="AF87" s="143"/>
      <c r="AG87" s="211"/>
      <c r="AH87" s="141"/>
      <c r="AI87" s="141"/>
      <c r="AJ87" s="141"/>
      <c r="AK87" s="140"/>
      <c r="AL87" s="140"/>
      <c r="AM87" s="140"/>
      <c r="AN87" s="140"/>
      <c r="AO87" s="140"/>
      <c r="AP87" s="140"/>
      <c r="AQ87" s="140"/>
      <c r="AR87" s="207"/>
      <c r="AS87" s="140"/>
      <c r="AT87" s="140"/>
    </row>
    <row r="88" spans="1:55" s="4" customFormat="1" ht="11.25" customHeight="1">
      <c r="A88" s="19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X88" s="5"/>
      <c r="AA88" s="208">
        <f>AB86+AB51</f>
        <v>296</v>
      </c>
      <c r="AB88" s="208"/>
      <c r="AC88" s="63"/>
      <c r="AD88" s="209">
        <f>AD86+AD51</f>
        <v>1776</v>
      </c>
      <c r="AE88" s="209"/>
      <c r="AF88" s="121">
        <v>68</v>
      </c>
      <c r="AG88" s="101">
        <f>AG86+AG51</f>
        <v>212</v>
      </c>
      <c r="AR88" s="100">
        <f>AR51+AR86</f>
        <v>212</v>
      </c>
      <c r="AU88" s="7"/>
      <c r="AV88" s="7"/>
      <c r="AW88" s="7"/>
      <c r="AX88" s="7"/>
      <c r="AY88" s="7"/>
      <c r="AZ88" s="7"/>
      <c r="BA88" s="7"/>
      <c r="BB88" s="7"/>
      <c r="BC88" s="7"/>
    </row>
    <row r="89" spans="1:55" s="4" customFormat="1" ht="11.25" customHeight="1">
      <c r="A89" s="19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X89" s="5"/>
      <c r="AA89" s="6"/>
      <c r="AB89" s="89"/>
      <c r="AF89" s="121"/>
      <c r="AG89" s="89"/>
      <c r="AU89" s="7"/>
      <c r="AV89" s="7"/>
      <c r="AW89" s="7"/>
      <c r="AX89" s="7"/>
      <c r="AY89" s="7"/>
      <c r="AZ89" s="7"/>
      <c r="BA89" s="7"/>
      <c r="BB89" s="7"/>
      <c r="BC89" s="7"/>
    </row>
    <row r="90" spans="1:55" s="4" customFormat="1" ht="12.75" customHeight="1">
      <c r="A90" s="213" t="s">
        <v>147</v>
      </c>
      <c r="B90" s="213"/>
      <c r="C90" s="213"/>
      <c r="D90" s="213"/>
      <c r="E90" s="213"/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50"/>
      <c r="T90" s="50"/>
      <c r="U90" s="50"/>
      <c r="V90" s="50"/>
      <c r="W90" s="50"/>
      <c r="X90" s="50"/>
      <c r="Y90" s="6"/>
      <c r="Z90" s="6"/>
      <c r="AA90" s="214" t="s">
        <v>150</v>
      </c>
      <c r="AB90" s="214"/>
      <c r="AC90" s="214"/>
      <c r="AD90" s="214"/>
      <c r="AE90" s="214"/>
      <c r="AF90" s="214"/>
      <c r="AG90" s="214"/>
      <c r="AH90" s="214"/>
      <c r="AI90" s="214"/>
      <c r="AJ90" s="214"/>
      <c r="AK90" s="214"/>
      <c r="AL90" s="78"/>
      <c r="AU90" s="7"/>
      <c r="AV90" s="7"/>
      <c r="AW90" s="7"/>
      <c r="AX90" s="7"/>
      <c r="AY90" s="7"/>
      <c r="AZ90" s="7"/>
      <c r="BA90" s="7"/>
      <c r="BB90" s="7"/>
      <c r="BC90" s="7"/>
    </row>
    <row r="91" spans="2:55" s="4" customFormat="1" ht="11.25">
      <c r="B91" s="50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50"/>
      <c r="T91" s="50"/>
      <c r="U91" s="50"/>
      <c r="V91" s="50"/>
      <c r="W91" s="50"/>
      <c r="X91" s="50"/>
      <c r="Y91" s="6"/>
      <c r="Z91" s="6"/>
      <c r="AA91" s="78"/>
      <c r="AB91" s="92"/>
      <c r="AC91" s="78"/>
      <c r="AD91" s="78"/>
      <c r="AE91" s="78"/>
      <c r="AF91" s="122"/>
      <c r="AG91" s="92"/>
      <c r="AH91" s="78"/>
      <c r="AI91" s="78"/>
      <c r="AJ91" s="78"/>
      <c r="AK91" s="78"/>
      <c r="AL91" s="78"/>
      <c r="AU91" s="7"/>
      <c r="AV91" s="7"/>
      <c r="AW91" s="7"/>
      <c r="AX91" s="7"/>
      <c r="AY91" s="7"/>
      <c r="AZ91" s="7"/>
      <c r="BA91" s="7"/>
      <c r="BB91" s="7"/>
      <c r="BC91" s="7"/>
    </row>
    <row r="92" spans="1:55" s="4" customFormat="1" ht="12">
      <c r="A92" s="213" t="s">
        <v>116</v>
      </c>
      <c r="B92" s="213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50"/>
      <c r="T92" s="50"/>
      <c r="U92" s="50"/>
      <c r="V92" s="50"/>
      <c r="W92" s="50"/>
      <c r="X92" s="50"/>
      <c r="AA92" s="213" t="s">
        <v>149</v>
      </c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U92" s="7"/>
      <c r="AV92" s="7"/>
      <c r="AW92" s="7"/>
      <c r="AX92" s="7"/>
      <c r="AY92" s="7"/>
      <c r="AZ92" s="7"/>
      <c r="BA92" s="7"/>
      <c r="BB92" s="7"/>
      <c r="BC92" s="7"/>
    </row>
    <row r="93" spans="1:55" s="4" customFormat="1" ht="12.75" customHeight="1">
      <c r="A93" s="75"/>
      <c r="B93" s="76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50"/>
      <c r="T93" s="50"/>
      <c r="U93" s="50"/>
      <c r="V93" s="50"/>
      <c r="W93" s="50"/>
      <c r="X93" s="50"/>
      <c r="AA93" s="79"/>
      <c r="AB93" s="92"/>
      <c r="AC93" s="78"/>
      <c r="AD93" s="78"/>
      <c r="AE93" s="78"/>
      <c r="AF93" s="122"/>
      <c r="AG93" s="92"/>
      <c r="AH93" s="78"/>
      <c r="AI93" s="78"/>
      <c r="AJ93" s="78"/>
      <c r="AK93" s="78"/>
      <c r="AL93" s="78"/>
      <c r="AU93" s="7"/>
      <c r="AV93" s="7"/>
      <c r="AW93" s="7"/>
      <c r="AX93" s="7"/>
      <c r="AY93" s="7"/>
      <c r="AZ93" s="7"/>
      <c r="BA93" s="7"/>
      <c r="BB93" s="7"/>
      <c r="BC93" s="7"/>
    </row>
    <row r="94" spans="1:55" s="4" customFormat="1" ht="12.75" customHeight="1">
      <c r="A94" s="212" t="s">
        <v>115</v>
      </c>
      <c r="B94" s="212"/>
      <c r="C94" s="212"/>
      <c r="D94" s="212"/>
      <c r="E94" s="212"/>
      <c r="F94" s="212"/>
      <c r="G94" s="212"/>
      <c r="H94" s="212"/>
      <c r="I94" s="212"/>
      <c r="J94" s="212"/>
      <c r="K94" s="212"/>
      <c r="L94" s="212"/>
      <c r="M94" s="212"/>
      <c r="N94" s="212"/>
      <c r="O94" s="212"/>
      <c r="P94" s="212"/>
      <c r="Q94" s="212"/>
      <c r="R94" s="212"/>
      <c r="S94" s="50"/>
      <c r="T94" s="50"/>
      <c r="U94" s="50"/>
      <c r="V94" s="50"/>
      <c r="W94" s="50"/>
      <c r="X94" s="50"/>
      <c r="AA94" s="213" t="s">
        <v>148</v>
      </c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U94" s="7"/>
      <c r="AV94" s="7"/>
      <c r="AW94" s="7"/>
      <c r="AX94" s="7"/>
      <c r="AY94" s="7"/>
      <c r="AZ94" s="7"/>
      <c r="BA94" s="7"/>
      <c r="BB94" s="7"/>
      <c r="BC94" s="7"/>
    </row>
    <row r="95" spans="1:55" s="4" customFormat="1" ht="11.25">
      <c r="A95" s="75"/>
      <c r="B95" s="76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50"/>
      <c r="T95" s="50"/>
      <c r="U95" s="50"/>
      <c r="V95" s="50"/>
      <c r="W95" s="50"/>
      <c r="X95" s="50"/>
      <c r="Y95" s="50"/>
      <c r="Z95" s="50"/>
      <c r="AA95" s="50"/>
      <c r="AB95" s="93"/>
      <c r="AC95" s="50"/>
      <c r="AD95" s="50"/>
      <c r="AE95" s="50"/>
      <c r="AF95" s="123"/>
      <c r="AG95" s="93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7"/>
      <c r="AV95" s="7"/>
      <c r="AW95" s="7"/>
      <c r="AX95" s="7"/>
      <c r="AY95" s="7"/>
      <c r="AZ95" s="7"/>
      <c r="BA95" s="7"/>
      <c r="BB95" s="7"/>
      <c r="BC95" s="7"/>
    </row>
    <row r="96" spans="1:55" s="4" customFormat="1" ht="11.25" customHeight="1" hidden="1">
      <c r="A96" s="75" t="s">
        <v>97</v>
      </c>
      <c r="B96" s="78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X96" s="5"/>
      <c r="AA96" s="6"/>
      <c r="AB96" s="89"/>
      <c r="AF96" s="121"/>
      <c r="AG96" s="89"/>
      <c r="AU96" s="7"/>
      <c r="AV96" s="7"/>
      <c r="AW96" s="7"/>
      <c r="AX96" s="7"/>
      <c r="AY96" s="7"/>
      <c r="AZ96" s="7"/>
      <c r="BA96" s="7"/>
      <c r="BB96" s="7"/>
      <c r="BC96" s="7"/>
    </row>
    <row r="97" spans="1:55" s="4" customFormat="1" ht="11.25" customHeight="1" hidden="1">
      <c r="A97" s="75"/>
      <c r="B97" s="78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X97" s="5"/>
      <c r="AA97" s="6"/>
      <c r="AB97" s="89"/>
      <c r="AF97" s="121"/>
      <c r="AG97" s="89"/>
      <c r="AU97" s="7"/>
      <c r="AV97" s="7"/>
      <c r="AW97" s="7"/>
      <c r="AX97" s="7"/>
      <c r="AY97" s="7"/>
      <c r="AZ97" s="7"/>
      <c r="BA97" s="7"/>
      <c r="BB97" s="7"/>
      <c r="BC97" s="7"/>
    </row>
    <row r="98" spans="1:55" s="4" customFormat="1" ht="11.25" customHeight="1" hidden="1">
      <c r="A98" s="75"/>
      <c r="B98" s="78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X98" s="5"/>
      <c r="AA98" s="6"/>
      <c r="AB98" s="89"/>
      <c r="AF98" s="121"/>
      <c r="AG98" s="89"/>
      <c r="AU98" s="7"/>
      <c r="AV98" s="7"/>
      <c r="AW98" s="7"/>
      <c r="AX98" s="7"/>
      <c r="AY98" s="7"/>
      <c r="AZ98" s="7"/>
      <c r="BA98" s="7"/>
      <c r="BB98" s="7"/>
      <c r="BC98" s="7"/>
    </row>
    <row r="99" spans="1:55" s="4" customFormat="1" ht="11.25" customHeight="1" hidden="1">
      <c r="A99" s="75"/>
      <c r="B99" s="78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X99" s="5"/>
      <c r="AA99" s="6"/>
      <c r="AB99" s="89"/>
      <c r="AF99" s="121"/>
      <c r="AG99" s="89"/>
      <c r="AU99" s="7"/>
      <c r="AV99" s="7"/>
      <c r="AW99" s="7"/>
      <c r="AX99" s="7"/>
      <c r="AY99" s="7"/>
      <c r="AZ99" s="7"/>
      <c r="BA99" s="7"/>
      <c r="BB99" s="7"/>
      <c r="BC99" s="7"/>
    </row>
    <row r="100" spans="1:55" s="4" customFormat="1" ht="11.25" customHeight="1" hidden="1">
      <c r="A100" s="75"/>
      <c r="B100" s="78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X100" s="5"/>
      <c r="AA100" s="6"/>
      <c r="AB100" s="89"/>
      <c r="AF100" s="121"/>
      <c r="AG100" s="89"/>
      <c r="AU100" s="7"/>
      <c r="AV100" s="7"/>
      <c r="AW100" s="7"/>
      <c r="AX100" s="7"/>
      <c r="AY100" s="7"/>
      <c r="AZ100" s="7"/>
      <c r="BA100" s="7"/>
      <c r="BB100" s="7"/>
      <c r="BC100" s="7"/>
    </row>
    <row r="101" spans="1:55" s="4" customFormat="1" ht="11.25" customHeight="1" hidden="1">
      <c r="A101" s="75"/>
      <c r="B101" s="78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X101" s="5"/>
      <c r="AA101" s="6"/>
      <c r="AB101" s="89"/>
      <c r="AF101" s="121"/>
      <c r="AG101" s="89"/>
      <c r="AU101" s="7"/>
      <c r="AV101" s="7"/>
      <c r="AW101" s="7"/>
      <c r="AX101" s="7"/>
      <c r="AY101" s="7"/>
      <c r="AZ101" s="7"/>
      <c r="BA101" s="7"/>
      <c r="BB101" s="7"/>
      <c r="BC101" s="7"/>
    </row>
    <row r="102" spans="1:55" s="4" customFormat="1" ht="1.5" customHeight="1">
      <c r="A102" s="75"/>
      <c r="B102" s="78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X102" s="5"/>
      <c r="AA102" s="6"/>
      <c r="AB102" s="89"/>
      <c r="AF102" s="121"/>
      <c r="AG102" s="89"/>
      <c r="AU102" s="7"/>
      <c r="AV102" s="7"/>
      <c r="AW102" s="7"/>
      <c r="AX102" s="7"/>
      <c r="AY102" s="7"/>
      <c r="AZ102" s="7"/>
      <c r="BA102" s="7"/>
      <c r="BB102" s="7"/>
      <c r="BC102" s="7"/>
    </row>
    <row r="103" spans="1:55" s="4" customFormat="1" ht="11.25" customHeight="1" hidden="1">
      <c r="A103" s="75"/>
      <c r="B103" s="78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X103" s="5"/>
      <c r="AA103" s="6"/>
      <c r="AB103" s="89"/>
      <c r="AF103" s="121"/>
      <c r="AG103" s="89"/>
      <c r="AU103" s="7"/>
      <c r="AV103" s="7"/>
      <c r="AW103" s="7"/>
      <c r="AX103" s="7"/>
      <c r="AY103" s="7"/>
      <c r="AZ103" s="7"/>
      <c r="BA103" s="7"/>
      <c r="BB103" s="7"/>
      <c r="BC103" s="7"/>
    </row>
    <row r="104" spans="1:55" s="4" customFormat="1" ht="11.25" customHeight="1" hidden="1">
      <c r="A104" s="75"/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X104" s="5"/>
      <c r="AA104" s="6"/>
      <c r="AB104" s="89"/>
      <c r="AF104" s="121"/>
      <c r="AG104" s="89"/>
      <c r="AU104" s="7"/>
      <c r="AV104" s="7"/>
      <c r="AW104" s="7"/>
      <c r="AX104" s="7"/>
      <c r="AY104" s="7"/>
      <c r="AZ104" s="7"/>
      <c r="BA104" s="7"/>
      <c r="BB104" s="7"/>
      <c r="BC104" s="7"/>
    </row>
    <row r="105" spans="1:55" s="4" customFormat="1" ht="11.25" customHeight="1" hidden="1">
      <c r="A105" s="75"/>
      <c r="B105" s="78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X105" s="5"/>
      <c r="AA105" s="6"/>
      <c r="AB105" s="89"/>
      <c r="AF105" s="121"/>
      <c r="AG105" s="89"/>
      <c r="AU105" s="7"/>
      <c r="AV105" s="7"/>
      <c r="AW105" s="7"/>
      <c r="AX105" s="7"/>
      <c r="AY105" s="7"/>
      <c r="AZ105" s="7"/>
      <c r="BA105" s="7"/>
      <c r="BB105" s="7"/>
      <c r="BC105" s="7"/>
    </row>
    <row r="106" spans="1:55" s="4" customFormat="1" ht="11.25" customHeight="1" hidden="1">
      <c r="A106" s="75"/>
      <c r="B106" s="78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X106" s="5"/>
      <c r="AA106" s="6"/>
      <c r="AB106" s="89"/>
      <c r="AF106" s="121"/>
      <c r="AG106" s="89"/>
      <c r="AU106" s="7"/>
      <c r="AV106" s="7"/>
      <c r="AW106" s="7"/>
      <c r="AX106" s="7"/>
      <c r="AY106" s="7"/>
      <c r="AZ106" s="7"/>
      <c r="BA106" s="7"/>
      <c r="BB106" s="7"/>
      <c r="BC106" s="7"/>
    </row>
    <row r="107" spans="1:55" s="4" customFormat="1" ht="11.25" customHeight="1" hidden="1">
      <c r="A107" s="75"/>
      <c r="B107" s="78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X107" s="5"/>
      <c r="AA107" s="6"/>
      <c r="AB107" s="89"/>
      <c r="AF107" s="121"/>
      <c r="AG107" s="89"/>
      <c r="AU107" s="7"/>
      <c r="AV107" s="7"/>
      <c r="AW107" s="7"/>
      <c r="AX107" s="7"/>
      <c r="AY107" s="7"/>
      <c r="AZ107" s="7"/>
      <c r="BA107" s="7"/>
      <c r="BB107" s="7"/>
      <c r="BC107" s="7"/>
    </row>
    <row r="108" spans="1:55" s="4" customFormat="1" ht="12">
      <c r="A108" s="213" t="s">
        <v>146</v>
      </c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50"/>
      <c r="T108" s="50"/>
      <c r="U108" s="50"/>
      <c r="V108" s="50"/>
      <c r="W108" s="50"/>
      <c r="X108" s="50"/>
      <c r="Y108" s="50"/>
      <c r="Z108" s="50"/>
      <c r="AA108" s="50"/>
      <c r="AB108" s="93"/>
      <c r="AC108" s="50"/>
      <c r="AD108" s="50"/>
      <c r="AE108" s="50"/>
      <c r="AF108" s="123"/>
      <c r="AG108" s="93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7"/>
      <c r="AV108" s="7"/>
      <c r="AW108" s="7"/>
      <c r="AX108" s="7"/>
      <c r="AY108" s="7"/>
      <c r="AZ108" s="7"/>
      <c r="BA108" s="7"/>
      <c r="BB108" s="7"/>
      <c r="BC108" s="7"/>
    </row>
    <row r="109" spans="1:55" s="4" customFormat="1" ht="11.25" customHeight="1">
      <c r="A109" s="19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X109" s="5"/>
      <c r="AA109" s="6"/>
      <c r="AB109" s="89"/>
      <c r="AF109" s="121"/>
      <c r="AG109" s="89"/>
      <c r="AU109" s="7"/>
      <c r="AV109" s="7"/>
      <c r="AW109" s="7"/>
      <c r="AX109" s="7"/>
      <c r="AY109" s="7"/>
      <c r="AZ109" s="7"/>
      <c r="BA109" s="7"/>
      <c r="BB109" s="7"/>
      <c r="BC109" s="7"/>
    </row>
    <row r="110" spans="1:55" s="89" customFormat="1" ht="11.25">
      <c r="A110" s="112"/>
      <c r="D110" s="113"/>
      <c r="E110" s="113"/>
      <c r="F110" s="113"/>
      <c r="G110" s="113"/>
      <c r="K110" s="113"/>
      <c r="L110" s="113"/>
      <c r="M110" s="113"/>
      <c r="N110" s="113"/>
      <c r="X110" s="114"/>
      <c r="AA110" s="115"/>
      <c r="AF110" s="121"/>
      <c r="AU110" s="7"/>
      <c r="AV110" s="7"/>
      <c r="AW110" s="7"/>
      <c r="AX110" s="7"/>
      <c r="AY110" s="7"/>
      <c r="AZ110" s="7"/>
      <c r="BA110" s="7"/>
      <c r="BB110" s="7"/>
      <c r="BC110" s="7"/>
    </row>
    <row r="111" spans="3:55" s="4" customFormat="1" ht="11.25">
      <c r="C111" s="83"/>
      <c r="D111" s="83"/>
      <c r="E111" s="83"/>
      <c r="F111" s="83"/>
      <c r="G111" s="83"/>
      <c r="H111" s="83"/>
      <c r="I111" s="83"/>
      <c r="AU111" s="7"/>
      <c r="AV111" s="7"/>
      <c r="AW111" s="7"/>
      <c r="AX111" s="7"/>
      <c r="AY111" s="7"/>
      <c r="AZ111" s="7"/>
      <c r="BA111" s="7"/>
      <c r="BB111" s="7"/>
      <c r="BC111" s="7"/>
    </row>
    <row r="112" spans="2:55" s="4" customFormat="1" ht="26.25" customHeight="1">
      <c r="B112" s="99"/>
      <c r="D112" s="99"/>
      <c r="AU112" s="7"/>
      <c r="AV112" s="7"/>
      <c r="AW112" s="7"/>
      <c r="AX112" s="7"/>
      <c r="AY112" s="7"/>
      <c r="AZ112" s="7"/>
      <c r="BA112" s="7"/>
      <c r="BB112" s="7"/>
      <c r="BC112" s="7"/>
    </row>
    <row r="113" spans="4:55" s="4" customFormat="1" ht="14.25" customHeight="1">
      <c r="D113" s="86"/>
      <c r="AU113" s="7"/>
      <c r="AV113" s="7"/>
      <c r="AW113" s="7"/>
      <c r="AX113" s="7"/>
      <c r="AY113" s="7"/>
      <c r="AZ113" s="7"/>
      <c r="BA113" s="7"/>
      <c r="BB113" s="7"/>
      <c r="BC113" s="7"/>
    </row>
    <row r="114" spans="4:55" s="4" customFormat="1" ht="15.75" customHeight="1">
      <c r="D114" s="86"/>
      <c r="N114" s="7"/>
      <c r="AU114" s="7"/>
      <c r="AV114" s="7"/>
      <c r="AW114" s="7"/>
      <c r="AX114" s="7"/>
      <c r="AY114" s="7"/>
      <c r="AZ114" s="7"/>
      <c r="BA114" s="7"/>
      <c r="BB114" s="7"/>
      <c r="BC114" s="7"/>
    </row>
    <row r="115" spans="4:14" s="4" customFormat="1" ht="12.75" customHeight="1">
      <c r="D115" s="86"/>
      <c r="N115" s="7"/>
    </row>
    <row r="116" spans="4:14" s="4" customFormat="1" ht="15.75" customHeight="1">
      <c r="D116" s="86"/>
      <c r="N116" s="7"/>
    </row>
    <row r="117" spans="4:14" s="4" customFormat="1" ht="11.25" customHeight="1">
      <c r="D117" s="86"/>
      <c r="N117" s="7"/>
    </row>
    <row r="118" spans="4:14" s="4" customFormat="1" ht="11.25" customHeight="1">
      <c r="D118" s="86"/>
      <c r="N118" s="7"/>
    </row>
    <row r="119" spans="4:14" s="4" customFormat="1" ht="11.25" customHeight="1">
      <c r="D119" s="86"/>
      <c r="N119" s="7"/>
    </row>
    <row r="120" spans="4:14" s="4" customFormat="1" ht="10.5" customHeight="1">
      <c r="D120" s="86"/>
      <c r="N120" s="7"/>
    </row>
    <row r="121" spans="4:14" s="4" customFormat="1" ht="10.5" customHeight="1">
      <c r="D121" s="86"/>
      <c r="N121" s="7"/>
    </row>
    <row r="122" spans="4:14" s="4" customFormat="1" ht="12.75" customHeight="1">
      <c r="D122" s="86"/>
      <c r="N122" s="7"/>
    </row>
    <row r="123" spans="4:14" s="4" customFormat="1" ht="21" customHeight="1">
      <c r="D123" s="86"/>
      <c r="N123" s="7"/>
    </row>
    <row r="124" spans="4:14" s="4" customFormat="1" ht="24.75" customHeight="1">
      <c r="D124" s="86"/>
      <c r="N124" s="7"/>
    </row>
    <row r="125" spans="4:14" s="4" customFormat="1" ht="75.75" customHeight="1">
      <c r="D125" s="86"/>
      <c r="N125" s="7"/>
    </row>
    <row r="126" spans="1:55" s="7" customFormat="1" ht="11.25">
      <c r="A126" s="4"/>
      <c r="B126" s="4"/>
      <c r="C126" s="4"/>
      <c r="D126" s="86"/>
      <c r="E126" s="4"/>
      <c r="F126" s="4"/>
      <c r="G126" s="4"/>
      <c r="H126" s="4"/>
      <c r="I126" s="4"/>
      <c r="J126" s="4"/>
      <c r="K126" s="4"/>
      <c r="L126" s="4"/>
      <c r="M126" s="4"/>
      <c r="AU126" s="4"/>
      <c r="AV126" s="4"/>
      <c r="AW126" s="4"/>
      <c r="AX126" s="4"/>
      <c r="AY126" s="4"/>
      <c r="AZ126" s="4"/>
      <c r="BA126" s="4"/>
      <c r="BB126" s="4"/>
      <c r="BC126" s="4"/>
    </row>
    <row r="127" spans="1:55" s="7" customFormat="1" ht="10.5" customHeight="1">
      <c r="A127" s="4"/>
      <c r="B127" s="4"/>
      <c r="C127" s="4"/>
      <c r="D127" s="86"/>
      <c r="E127" s="4"/>
      <c r="F127" s="4"/>
      <c r="G127" s="4"/>
      <c r="H127" s="4"/>
      <c r="I127" s="4"/>
      <c r="J127" s="4"/>
      <c r="K127" s="4"/>
      <c r="L127" s="4"/>
      <c r="M127" s="4"/>
      <c r="AU127" s="4"/>
      <c r="AV127" s="4"/>
      <c r="AW127" s="4"/>
      <c r="AX127" s="4"/>
      <c r="AY127" s="4"/>
      <c r="AZ127" s="4"/>
      <c r="BA127" s="4"/>
      <c r="BB127" s="4"/>
      <c r="BC127" s="4"/>
    </row>
    <row r="128" spans="1:55" s="7" customFormat="1" ht="10.5" customHeight="1">
      <c r="A128" s="4"/>
      <c r="B128" s="4"/>
      <c r="C128" s="4"/>
      <c r="D128" s="86"/>
      <c r="E128" s="4"/>
      <c r="F128" s="4"/>
      <c r="G128" s="4"/>
      <c r="H128" s="4"/>
      <c r="I128" s="4"/>
      <c r="J128" s="4"/>
      <c r="K128" s="4"/>
      <c r="L128" s="4"/>
      <c r="M128" s="4"/>
      <c r="AU128" s="4"/>
      <c r="AV128" s="4"/>
      <c r="AW128" s="4"/>
      <c r="AX128" s="4"/>
      <c r="AY128" s="4"/>
      <c r="AZ128" s="4"/>
      <c r="BA128" s="4"/>
      <c r="BB128" s="4"/>
      <c r="BC128" s="4"/>
    </row>
    <row r="129" spans="1:55" s="7" customFormat="1" ht="10.5" customHeight="1">
      <c r="A129" s="4"/>
      <c r="B129" s="4"/>
      <c r="C129" s="4"/>
      <c r="D129" s="86"/>
      <c r="E129" s="4"/>
      <c r="F129" s="4"/>
      <c r="G129" s="4"/>
      <c r="H129" s="4"/>
      <c r="I129" s="4"/>
      <c r="J129" s="4"/>
      <c r="K129" s="4"/>
      <c r="L129" s="4"/>
      <c r="M129" s="4"/>
      <c r="AU129" s="4"/>
      <c r="AV129" s="4"/>
      <c r="AW129" s="4"/>
      <c r="AX129" s="4"/>
      <c r="AY129" s="4"/>
      <c r="AZ129" s="4"/>
      <c r="BA129" s="4"/>
      <c r="BB129" s="4"/>
      <c r="BC129" s="4"/>
    </row>
    <row r="130" spans="1:55" s="7" customFormat="1" ht="10.5" customHeight="1">
      <c r="A130" s="4"/>
      <c r="B130" s="4"/>
      <c r="C130" s="4"/>
      <c r="D130" s="86"/>
      <c r="E130" s="4"/>
      <c r="F130" s="4"/>
      <c r="G130" s="4"/>
      <c r="H130" s="4"/>
      <c r="I130" s="4"/>
      <c r="J130" s="4"/>
      <c r="K130" s="4"/>
      <c r="L130" s="4"/>
      <c r="M130" s="4"/>
      <c r="AU130" s="4"/>
      <c r="AV130" s="4"/>
      <c r="AW130" s="4"/>
      <c r="AX130" s="4"/>
      <c r="AY130" s="4"/>
      <c r="AZ130" s="4"/>
      <c r="BA130" s="4"/>
      <c r="BB130" s="4"/>
      <c r="BC130" s="4"/>
    </row>
    <row r="131" spans="1:55" s="7" customFormat="1" ht="10.5" customHeight="1">
      <c r="A131" s="4"/>
      <c r="B131" s="4"/>
      <c r="C131" s="4"/>
      <c r="D131" s="86"/>
      <c r="E131" s="4"/>
      <c r="F131" s="4"/>
      <c r="G131" s="4"/>
      <c r="H131" s="4"/>
      <c r="I131" s="4"/>
      <c r="J131" s="4"/>
      <c r="K131" s="4"/>
      <c r="L131" s="4"/>
      <c r="M131" s="4"/>
      <c r="AU131" s="4"/>
      <c r="AV131" s="4"/>
      <c r="AW131" s="4"/>
      <c r="AX131" s="4"/>
      <c r="AY131" s="4"/>
      <c r="AZ131" s="4"/>
      <c r="BA131" s="4"/>
      <c r="BB131" s="4"/>
      <c r="BC131" s="4"/>
    </row>
    <row r="132" spans="1:55" s="7" customFormat="1" ht="10.5" customHeight="1">
      <c r="A132" s="42"/>
      <c r="B132"/>
      <c r="C132" s="58"/>
      <c r="D132" s="53"/>
      <c r="E132" s="53"/>
      <c r="F132" s="53"/>
      <c r="G132" s="53"/>
      <c r="H132" s="58"/>
      <c r="I132" s="58"/>
      <c r="J132" s="58"/>
      <c r="K132" s="53"/>
      <c r="L132" s="53"/>
      <c r="M132" s="53"/>
      <c r="AU132" s="4"/>
      <c r="AV132" s="4"/>
      <c r="AW132" s="4"/>
      <c r="AX132" s="4"/>
      <c r="AY132" s="4"/>
      <c r="AZ132" s="4"/>
      <c r="BA132" s="4"/>
      <c r="BB132" s="4"/>
      <c r="BC132" s="4"/>
    </row>
    <row r="133" spans="1:55" s="7" customFormat="1" ht="10.5" customHeight="1">
      <c r="A133" s="42"/>
      <c r="B133"/>
      <c r="C133" s="58"/>
      <c r="D133" s="53"/>
      <c r="E133" s="53"/>
      <c r="F133" s="53"/>
      <c r="G133" s="53"/>
      <c r="H133" s="58"/>
      <c r="I133" s="58"/>
      <c r="J133" s="58"/>
      <c r="K133" s="53"/>
      <c r="L133" s="53"/>
      <c r="M133" s="53"/>
      <c r="AU133" s="4"/>
      <c r="AV133" s="4"/>
      <c r="AW133" s="4"/>
      <c r="AX133" s="4"/>
      <c r="AY133" s="4"/>
      <c r="AZ133" s="4"/>
      <c r="BA133" s="4"/>
      <c r="BB133" s="4"/>
      <c r="BC133" s="4"/>
    </row>
    <row r="134" spans="1:55" s="7" customFormat="1" ht="10.5" customHeight="1">
      <c r="A134" s="42"/>
      <c r="B134"/>
      <c r="C134" s="58"/>
      <c r="D134" s="53"/>
      <c r="E134" s="53"/>
      <c r="F134" s="53"/>
      <c r="G134" s="53"/>
      <c r="H134" s="58"/>
      <c r="I134" s="58"/>
      <c r="J134" s="58"/>
      <c r="K134" s="53"/>
      <c r="L134" s="53"/>
      <c r="M134" s="53"/>
      <c r="AU134" s="4"/>
      <c r="AV134" s="4"/>
      <c r="AW134" s="4"/>
      <c r="AX134" s="4"/>
      <c r="AY134" s="4"/>
      <c r="AZ134" s="4"/>
      <c r="BA134" s="4"/>
      <c r="BB134" s="4"/>
      <c r="BC134" s="4"/>
    </row>
    <row r="135" spans="1:55" s="7" customFormat="1" ht="10.5" customHeight="1">
      <c r="A135" s="42"/>
      <c r="B135"/>
      <c r="C135" s="58"/>
      <c r="D135" s="53"/>
      <c r="E135" s="53"/>
      <c r="F135" s="53"/>
      <c r="G135" s="53"/>
      <c r="H135" s="58"/>
      <c r="I135" s="58"/>
      <c r="J135" s="58"/>
      <c r="K135" s="53"/>
      <c r="L135" s="53"/>
      <c r="M135" s="53"/>
      <c r="AU135" s="4"/>
      <c r="AV135" s="4"/>
      <c r="AW135" s="4"/>
      <c r="AX135" s="4"/>
      <c r="AY135" s="4"/>
      <c r="AZ135" s="4"/>
      <c r="BA135" s="4"/>
      <c r="BB135" s="4"/>
      <c r="BC135" s="4"/>
    </row>
    <row r="136" spans="1:55" s="7" customFormat="1" ht="10.5" customHeight="1">
      <c r="A136" s="42"/>
      <c r="B136"/>
      <c r="C136" s="58"/>
      <c r="D136" s="53"/>
      <c r="E136" s="53"/>
      <c r="F136" s="53"/>
      <c r="G136" s="53"/>
      <c r="H136" s="58"/>
      <c r="I136" s="58"/>
      <c r="J136" s="58"/>
      <c r="K136" s="53"/>
      <c r="L136" s="53"/>
      <c r="M136" s="53"/>
      <c r="AU136" s="4"/>
      <c r="AV136" s="4"/>
      <c r="AW136" s="4"/>
      <c r="AX136" s="4"/>
      <c r="AY136" s="4"/>
      <c r="AZ136" s="4"/>
      <c r="BA136" s="4"/>
      <c r="BB136" s="4"/>
      <c r="BC136" s="4"/>
    </row>
    <row r="137" spans="1:55" s="7" customFormat="1" ht="10.5" customHeight="1">
      <c r="A137" s="42"/>
      <c r="B137"/>
      <c r="C137" s="58"/>
      <c r="D137" s="53"/>
      <c r="E137" s="53"/>
      <c r="F137" s="53"/>
      <c r="G137" s="53"/>
      <c r="H137" s="58"/>
      <c r="I137" s="58"/>
      <c r="J137" s="58"/>
      <c r="K137" s="53"/>
      <c r="L137" s="53"/>
      <c r="M137" s="53"/>
      <c r="AU137"/>
      <c r="AV137"/>
      <c r="AW137"/>
      <c r="AX137"/>
      <c r="AY137"/>
      <c r="AZ137"/>
      <c r="BA137"/>
      <c r="BB137"/>
      <c r="BC137"/>
    </row>
    <row r="138" spans="1:55" s="7" customFormat="1" ht="10.5" customHeight="1">
      <c r="A138" s="42"/>
      <c r="B138"/>
      <c r="C138" s="58"/>
      <c r="D138" s="53"/>
      <c r="E138" s="53"/>
      <c r="F138" s="53"/>
      <c r="G138" s="53"/>
      <c r="H138" s="58"/>
      <c r="I138" s="58"/>
      <c r="J138" s="58"/>
      <c r="K138" s="53"/>
      <c r="L138" s="53"/>
      <c r="M138" s="53"/>
      <c r="AU138"/>
      <c r="AV138"/>
      <c r="AW138"/>
      <c r="AX138"/>
      <c r="AY138"/>
      <c r="AZ138"/>
      <c r="BA138"/>
      <c r="BB138"/>
      <c r="BC138"/>
    </row>
    <row r="139" spans="1:55" s="7" customFormat="1" ht="10.5" customHeight="1">
      <c r="A139" s="42"/>
      <c r="B139"/>
      <c r="C139" s="58"/>
      <c r="D139" s="53"/>
      <c r="E139" s="53"/>
      <c r="F139" s="53"/>
      <c r="G139" s="53"/>
      <c r="H139" s="58"/>
      <c r="I139" s="58"/>
      <c r="J139" s="58"/>
      <c r="K139" s="53"/>
      <c r="L139" s="53"/>
      <c r="M139" s="53"/>
      <c r="AU139"/>
      <c r="AV139"/>
      <c r="AW139"/>
      <c r="AX139"/>
      <c r="AY139"/>
      <c r="AZ139"/>
      <c r="BA139"/>
      <c r="BB139"/>
      <c r="BC139"/>
    </row>
    <row r="140" spans="1:55" s="7" customFormat="1" ht="10.5" customHeight="1">
      <c r="A140" s="42"/>
      <c r="B140"/>
      <c r="C140" s="58"/>
      <c r="D140" s="53"/>
      <c r="E140" s="53"/>
      <c r="F140" s="53"/>
      <c r="G140" s="53"/>
      <c r="H140" s="58"/>
      <c r="I140" s="58"/>
      <c r="J140" s="58"/>
      <c r="K140" s="53"/>
      <c r="L140" s="53"/>
      <c r="M140" s="53"/>
      <c r="AU140"/>
      <c r="AV140"/>
      <c r="AW140"/>
      <c r="AX140"/>
      <c r="AY140"/>
      <c r="AZ140"/>
      <c r="BA140"/>
      <c r="BB140"/>
      <c r="BC140"/>
    </row>
    <row r="141" spans="1:55" s="7" customFormat="1" ht="10.5" customHeight="1">
      <c r="A141" s="42"/>
      <c r="B141"/>
      <c r="C141" s="58"/>
      <c r="D141" s="53"/>
      <c r="E141" s="53"/>
      <c r="F141" s="53"/>
      <c r="G141" s="53"/>
      <c r="H141" s="58"/>
      <c r="I141" s="58"/>
      <c r="J141" s="58"/>
      <c r="K141" s="53"/>
      <c r="L141" s="53"/>
      <c r="M141" s="53"/>
      <c r="AU141"/>
      <c r="AV141"/>
      <c r="AW141"/>
      <c r="AX141"/>
      <c r="AY141"/>
      <c r="AZ141"/>
      <c r="BA141"/>
      <c r="BB141"/>
      <c r="BC141"/>
    </row>
    <row r="142" spans="1:55" s="7" customFormat="1" ht="10.5" customHeight="1">
      <c r="A142" s="42"/>
      <c r="B142"/>
      <c r="C142" s="58"/>
      <c r="D142" s="53"/>
      <c r="E142" s="53"/>
      <c r="F142" s="53"/>
      <c r="G142" s="53"/>
      <c r="H142" s="58"/>
      <c r="I142" s="58"/>
      <c r="J142" s="58"/>
      <c r="K142" s="53"/>
      <c r="L142" s="53"/>
      <c r="M142" s="53"/>
      <c r="AU142"/>
      <c r="AV142"/>
      <c r="AW142"/>
      <c r="AX142"/>
      <c r="AY142"/>
      <c r="AZ142"/>
      <c r="BA142"/>
      <c r="BB142"/>
      <c r="BC142"/>
    </row>
    <row r="143" spans="1:55" s="7" customFormat="1" ht="10.5" customHeight="1">
      <c r="A143" s="42"/>
      <c r="B143"/>
      <c r="C143" s="58"/>
      <c r="D143" s="53"/>
      <c r="E143" s="53"/>
      <c r="F143" s="53"/>
      <c r="G143" s="53"/>
      <c r="H143" s="58"/>
      <c r="I143" s="58"/>
      <c r="J143" s="58"/>
      <c r="K143" s="53"/>
      <c r="L143" s="53"/>
      <c r="M143" s="53"/>
      <c r="AU143"/>
      <c r="AV143"/>
      <c r="AW143"/>
      <c r="AX143"/>
      <c r="AY143"/>
      <c r="AZ143"/>
      <c r="BA143"/>
      <c r="BB143"/>
      <c r="BC143"/>
    </row>
    <row r="144" spans="1:55" s="7" customFormat="1" ht="10.5" customHeight="1">
      <c r="A144" s="42"/>
      <c r="B144"/>
      <c r="C144" s="58"/>
      <c r="D144" s="53"/>
      <c r="E144" s="53"/>
      <c r="F144" s="53"/>
      <c r="G144" s="53"/>
      <c r="H144" s="58"/>
      <c r="I144" s="58"/>
      <c r="J144" s="58"/>
      <c r="K144" s="53"/>
      <c r="L144" s="53"/>
      <c r="M144" s="53"/>
      <c r="AU144"/>
      <c r="AV144"/>
      <c r="AW144"/>
      <c r="AX144"/>
      <c r="AY144"/>
      <c r="AZ144"/>
      <c r="BA144"/>
      <c r="BB144"/>
      <c r="BC144"/>
    </row>
    <row r="145" spans="1:55" s="7" customFormat="1" ht="10.5" customHeight="1">
      <c r="A145" s="42"/>
      <c r="B145"/>
      <c r="C145" s="58"/>
      <c r="D145" s="53"/>
      <c r="E145" s="53"/>
      <c r="F145" s="53"/>
      <c r="G145" s="53"/>
      <c r="H145" s="58"/>
      <c r="I145" s="58"/>
      <c r="J145" s="58"/>
      <c r="K145" s="53"/>
      <c r="L145" s="53"/>
      <c r="M145" s="53"/>
      <c r="N145" s="62"/>
      <c r="AU145"/>
      <c r="AV145"/>
      <c r="AW145"/>
      <c r="AX145"/>
      <c r="AY145"/>
      <c r="AZ145"/>
      <c r="BA145"/>
      <c r="BB145"/>
      <c r="BC145"/>
    </row>
    <row r="146" spans="1:55" s="7" customFormat="1" ht="10.5" customHeight="1">
      <c r="A146" s="42"/>
      <c r="B146"/>
      <c r="C146" s="58"/>
      <c r="D146" s="53"/>
      <c r="E146" s="53"/>
      <c r="F146" s="53"/>
      <c r="G146" s="53"/>
      <c r="H146" s="58"/>
      <c r="I146" s="58"/>
      <c r="J146" s="58"/>
      <c r="K146" s="53"/>
      <c r="L146" s="53"/>
      <c r="M146" s="53"/>
      <c r="N146" s="62"/>
      <c r="AU146"/>
      <c r="AV146"/>
      <c r="AW146"/>
      <c r="AX146"/>
      <c r="AY146"/>
      <c r="AZ146"/>
      <c r="BA146"/>
      <c r="BB146"/>
      <c r="BC146"/>
    </row>
    <row r="147" spans="1:55" s="7" customFormat="1" ht="10.5" customHeight="1">
      <c r="A147" s="42"/>
      <c r="B147"/>
      <c r="C147" s="58"/>
      <c r="D147" s="53"/>
      <c r="E147" s="53"/>
      <c r="F147" s="53"/>
      <c r="G147" s="53"/>
      <c r="H147" s="58"/>
      <c r="I147" s="58"/>
      <c r="J147" s="58"/>
      <c r="K147" s="53"/>
      <c r="L147" s="53"/>
      <c r="M147" s="53"/>
      <c r="AU147"/>
      <c r="AV147"/>
      <c r="AW147"/>
      <c r="AX147"/>
      <c r="AY147"/>
      <c r="AZ147"/>
      <c r="BA147"/>
      <c r="BB147"/>
      <c r="BC147"/>
    </row>
    <row r="148" spans="1:55" s="7" customFormat="1" ht="10.5" customHeight="1">
      <c r="A148" s="42"/>
      <c r="B148"/>
      <c r="C148" s="58"/>
      <c r="D148" s="53"/>
      <c r="E148" s="53"/>
      <c r="F148" s="53"/>
      <c r="G148" s="53"/>
      <c r="H148" s="58"/>
      <c r="I148" s="58"/>
      <c r="J148" s="58"/>
      <c r="K148" s="53"/>
      <c r="L148" s="53"/>
      <c r="M148" s="53"/>
      <c r="AU148"/>
      <c r="AV148"/>
      <c r="AW148"/>
      <c r="AX148"/>
      <c r="AY148"/>
      <c r="AZ148"/>
      <c r="BA148"/>
      <c r="BB148"/>
      <c r="BC148"/>
    </row>
    <row r="149" spans="1:55" s="7" customFormat="1" ht="10.5" customHeight="1">
      <c r="A149" s="42"/>
      <c r="B149"/>
      <c r="C149" s="58"/>
      <c r="D149" s="53"/>
      <c r="E149" s="53"/>
      <c r="F149" s="53"/>
      <c r="G149" s="53"/>
      <c r="H149" s="58"/>
      <c r="I149" s="58"/>
      <c r="J149" s="58"/>
      <c r="K149" s="53"/>
      <c r="L149" s="53"/>
      <c r="M149" s="53"/>
      <c r="AU149"/>
      <c r="AV149"/>
      <c r="AW149"/>
      <c r="AX149"/>
      <c r="AY149"/>
      <c r="AZ149"/>
      <c r="BA149"/>
      <c r="BB149"/>
      <c r="BC149"/>
    </row>
    <row r="150" spans="1:55" s="7" customFormat="1" ht="10.5" customHeight="1">
      <c r="A150" s="42"/>
      <c r="B150"/>
      <c r="C150" s="58"/>
      <c r="D150" s="53"/>
      <c r="E150" s="53"/>
      <c r="F150" s="53"/>
      <c r="G150" s="53"/>
      <c r="H150" s="58"/>
      <c r="I150" s="58"/>
      <c r="J150" s="58"/>
      <c r="K150" s="53"/>
      <c r="L150" s="53"/>
      <c r="M150" s="53"/>
      <c r="AU150"/>
      <c r="AV150"/>
      <c r="AW150"/>
      <c r="AX150"/>
      <c r="AY150"/>
      <c r="AZ150"/>
      <c r="BA150"/>
      <c r="BB150"/>
      <c r="BC150"/>
    </row>
    <row r="151" spans="1:55" s="7" customFormat="1" ht="10.5" customHeight="1">
      <c r="A151" s="42"/>
      <c r="B151"/>
      <c r="C151" s="58"/>
      <c r="D151" s="53"/>
      <c r="E151" s="53"/>
      <c r="F151" s="53"/>
      <c r="G151" s="53"/>
      <c r="H151" s="58"/>
      <c r="I151" s="58"/>
      <c r="J151" s="58"/>
      <c r="K151" s="53"/>
      <c r="L151" s="53"/>
      <c r="M151" s="53"/>
      <c r="N151" s="4"/>
      <c r="AU151"/>
      <c r="AV151"/>
      <c r="AW151"/>
      <c r="AX151"/>
      <c r="AY151"/>
      <c r="AZ151"/>
      <c r="BA151"/>
      <c r="BB151"/>
      <c r="BC151"/>
    </row>
    <row r="152" spans="1:55" s="7" customFormat="1" ht="10.5" customHeight="1">
      <c r="A152" s="42"/>
      <c r="B152"/>
      <c r="C152" s="58"/>
      <c r="D152" s="53"/>
      <c r="E152" s="53"/>
      <c r="F152" s="53"/>
      <c r="G152" s="53"/>
      <c r="H152" s="58"/>
      <c r="I152" s="58"/>
      <c r="J152" s="58"/>
      <c r="K152" s="53"/>
      <c r="L152" s="53"/>
      <c r="M152" s="53"/>
      <c r="N152" s="4"/>
      <c r="AU152"/>
      <c r="AV152"/>
      <c r="AW152"/>
      <c r="AX152"/>
      <c r="AY152"/>
      <c r="AZ152"/>
      <c r="BA152"/>
      <c r="BB152"/>
      <c r="BC152"/>
    </row>
    <row r="153" spans="1:55" s="7" customFormat="1" ht="10.5" customHeight="1">
      <c r="A153" s="42"/>
      <c r="B153"/>
      <c r="C153" s="58"/>
      <c r="D153" s="53"/>
      <c r="E153" s="53"/>
      <c r="F153" s="53"/>
      <c r="G153" s="53"/>
      <c r="H153" s="58"/>
      <c r="I153" s="58"/>
      <c r="J153" s="58"/>
      <c r="K153" s="53"/>
      <c r="L153" s="53"/>
      <c r="M153" s="53"/>
      <c r="N153" s="4"/>
      <c r="AU153"/>
      <c r="AV153"/>
      <c r="AW153"/>
      <c r="AX153"/>
      <c r="AY153"/>
      <c r="AZ153"/>
      <c r="BA153"/>
      <c r="BB153"/>
      <c r="BC153"/>
    </row>
    <row r="154" spans="1:55" s="7" customFormat="1" ht="10.5" customHeight="1">
      <c r="A154" s="42"/>
      <c r="B154"/>
      <c r="C154" s="58"/>
      <c r="D154" s="53"/>
      <c r="E154" s="53"/>
      <c r="F154" s="53"/>
      <c r="G154" s="53"/>
      <c r="H154" s="58"/>
      <c r="I154" s="58"/>
      <c r="J154" s="58"/>
      <c r="K154" s="53"/>
      <c r="L154" s="53"/>
      <c r="M154" s="53"/>
      <c r="N154" s="4"/>
      <c r="AU154"/>
      <c r="AV154"/>
      <c r="AW154"/>
      <c r="AX154"/>
      <c r="AY154"/>
      <c r="AZ154"/>
      <c r="BA154"/>
      <c r="BB154"/>
      <c r="BC154"/>
    </row>
    <row r="155" spans="1:55" s="7" customFormat="1" ht="10.5" customHeight="1">
      <c r="A155" s="42"/>
      <c r="B155"/>
      <c r="C155" s="58"/>
      <c r="D155" s="53"/>
      <c r="E155" s="53"/>
      <c r="F155" s="53"/>
      <c r="G155" s="53"/>
      <c r="H155" s="58"/>
      <c r="I155" s="58"/>
      <c r="J155" s="58"/>
      <c r="K155" s="53"/>
      <c r="L155" s="53"/>
      <c r="M155" s="53"/>
      <c r="AU155"/>
      <c r="AV155"/>
      <c r="AW155"/>
      <c r="AX155"/>
      <c r="AY155"/>
      <c r="AZ155"/>
      <c r="BA155"/>
      <c r="BB155"/>
      <c r="BC155"/>
    </row>
    <row r="156" spans="1:55" s="7" customFormat="1" ht="10.5" customHeight="1">
      <c r="A156" s="42"/>
      <c r="B156"/>
      <c r="C156" s="58"/>
      <c r="D156" s="53"/>
      <c r="E156" s="53"/>
      <c r="F156" s="53"/>
      <c r="G156" s="53"/>
      <c r="H156" s="58"/>
      <c r="I156" s="58"/>
      <c r="J156" s="58"/>
      <c r="K156" s="53"/>
      <c r="L156" s="53"/>
      <c r="M156" s="53"/>
      <c r="AU156"/>
      <c r="AV156"/>
      <c r="AW156"/>
      <c r="AX156"/>
      <c r="AY156"/>
      <c r="AZ156"/>
      <c r="BA156"/>
      <c r="BB156"/>
      <c r="BC156"/>
    </row>
    <row r="157" spans="1:55" s="62" customFormat="1" ht="10.5" customHeight="1">
      <c r="A157" s="42"/>
      <c r="B157"/>
      <c r="C157" s="58"/>
      <c r="D157" s="53"/>
      <c r="E157" s="53"/>
      <c r="F157" s="53"/>
      <c r="G157" s="53"/>
      <c r="H157" s="58"/>
      <c r="I157" s="58"/>
      <c r="J157" s="58"/>
      <c r="K157" s="53"/>
      <c r="L157" s="53"/>
      <c r="M157" s="53"/>
      <c r="N157" s="7"/>
      <c r="AU157"/>
      <c r="AV157"/>
      <c r="AW157"/>
      <c r="AX157"/>
      <c r="AY157"/>
      <c r="AZ157"/>
      <c r="BA157"/>
      <c r="BB157"/>
      <c r="BC157"/>
    </row>
    <row r="158" spans="1:55" s="62" customFormat="1" ht="10.5" customHeight="1">
      <c r="A158" s="42"/>
      <c r="B158"/>
      <c r="C158" s="58"/>
      <c r="D158" s="53"/>
      <c r="E158" s="53"/>
      <c r="F158" s="53"/>
      <c r="G158" s="53"/>
      <c r="H158" s="58"/>
      <c r="I158" s="58"/>
      <c r="J158" s="58"/>
      <c r="K158" s="53"/>
      <c r="L158" s="53"/>
      <c r="M158" s="53"/>
      <c r="N158" s="7"/>
      <c r="AU158"/>
      <c r="AV158"/>
      <c r="AW158"/>
      <c r="AX158"/>
      <c r="AY158"/>
      <c r="AZ158"/>
      <c r="BA158"/>
      <c r="BB158"/>
      <c r="BC158"/>
    </row>
    <row r="159" spans="1:55" s="7" customFormat="1" ht="10.5" customHeight="1">
      <c r="A159" s="42"/>
      <c r="B159"/>
      <c r="C159" s="58"/>
      <c r="D159" s="53"/>
      <c r="E159" s="53"/>
      <c r="F159" s="53"/>
      <c r="G159" s="53"/>
      <c r="H159" s="58"/>
      <c r="I159" s="58"/>
      <c r="J159" s="58"/>
      <c r="K159" s="53"/>
      <c r="L159" s="53"/>
      <c r="M159" s="53"/>
      <c r="AU159"/>
      <c r="AV159"/>
      <c r="AW159"/>
      <c r="AX159"/>
      <c r="AY159"/>
      <c r="AZ159"/>
      <c r="BA159"/>
      <c r="BB159"/>
      <c r="BC159"/>
    </row>
    <row r="160" spans="1:55" s="7" customFormat="1" ht="10.5" customHeight="1">
      <c r="A160" s="42"/>
      <c r="B160"/>
      <c r="C160" s="58"/>
      <c r="D160" s="53"/>
      <c r="E160" s="53"/>
      <c r="F160" s="53"/>
      <c r="G160" s="53"/>
      <c r="H160" s="58"/>
      <c r="I160" s="58"/>
      <c r="J160" s="58"/>
      <c r="K160" s="53"/>
      <c r="L160" s="53"/>
      <c r="M160" s="53"/>
      <c r="AU160"/>
      <c r="AV160"/>
      <c r="AW160"/>
      <c r="AX160"/>
      <c r="AY160"/>
      <c r="AZ160"/>
      <c r="BA160"/>
      <c r="BB160"/>
      <c r="BC160"/>
    </row>
    <row r="161" spans="1:55" s="7" customFormat="1" ht="10.5" customHeight="1">
      <c r="A161" s="42"/>
      <c r="B161"/>
      <c r="C161" s="58"/>
      <c r="D161" s="53"/>
      <c r="E161" s="53"/>
      <c r="F161" s="53"/>
      <c r="G161" s="53"/>
      <c r="H161" s="58"/>
      <c r="I161" s="58"/>
      <c r="J161" s="58"/>
      <c r="K161" s="53"/>
      <c r="L161" s="53"/>
      <c r="M161" s="53"/>
      <c r="AU161"/>
      <c r="AV161"/>
      <c r="AW161"/>
      <c r="AX161"/>
      <c r="AY161"/>
      <c r="AZ161"/>
      <c r="BA161"/>
      <c r="BB161"/>
      <c r="BC161"/>
    </row>
    <row r="162" spans="1:55" s="7" customFormat="1" ht="10.5" customHeight="1">
      <c r="A162" s="42"/>
      <c r="B162"/>
      <c r="C162" s="58"/>
      <c r="D162" s="53"/>
      <c r="E162" s="53"/>
      <c r="F162" s="53"/>
      <c r="G162" s="53"/>
      <c r="H162" s="58"/>
      <c r="I162" s="58"/>
      <c r="J162" s="58"/>
      <c r="K162" s="53"/>
      <c r="L162" s="53"/>
      <c r="M162" s="53"/>
      <c r="AU162"/>
      <c r="AV162"/>
      <c r="AW162"/>
      <c r="AX162"/>
      <c r="AY162"/>
      <c r="AZ162"/>
      <c r="BA162"/>
      <c r="BB162"/>
      <c r="BC162"/>
    </row>
    <row r="163" spans="1:55" s="4" customFormat="1" ht="12.75">
      <c r="A163" s="42"/>
      <c r="B163"/>
      <c r="C163" s="58"/>
      <c r="D163" s="53"/>
      <c r="E163" s="53"/>
      <c r="F163" s="53"/>
      <c r="G163" s="53"/>
      <c r="H163" s="58"/>
      <c r="I163" s="58"/>
      <c r="J163" s="58"/>
      <c r="K163" s="53"/>
      <c r="L163" s="53"/>
      <c r="M163" s="53"/>
      <c r="N163" s="7"/>
      <c r="AU163"/>
      <c r="AV163"/>
      <c r="AW163"/>
      <c r="AX163"/>
      <c r="AY163"/>
      <c r="AZ163"/>
      <c r="BA163"/>
      <c r="BB163"/>
      <c r="BC163"/>
    </row>
    <row r="164" spans="1:55" s="4" customFormat="1" ht="21" customHeight="1">
      <c r="A164" s="42"/>
      <c r="B164"/>
      <c r="C164" s="58"/>
      <c r="D164" s="53"/>
      <c r="E164" s="53"/>
      <c r="F164" s="53"/>
      <c r="G164" s="53"/>
      <c r="H164" s="58"/>
      <c r="I164" s="58"/>
      <c r="J164" s="58"/>
      <c r="K164" s="53"/>
      <c r="L164" s="53"/>
      <c r="M164" s="53"/>
      <c r="N164" s="7"/>
      <c r="AU164"/>
      <c r="AV164"/>
      <c r="AW164"/>
      <c r="AX164"/>
      <c r="AY164"/>
      <c r="AZ164"/>
      <c r="BA164"/>
      <c r="BB164"/>
      <c r="BC164"/>
    </row>
    <row r="165" spans="1:55" s="4" customFormat="1" ht="24.75" customHeight="1">
      <c r="A165" s="42"/>
      <c r="B165"/>
      <c r="C165" s="58"/>
      <c r="D165" s="53"/>
      <c r="E165" s="53"/>
      <c r="F165" s="53"/>
      <c r="G165" s="53"/>
      <c r="H165" s="58"/>
      <c r="I165" s="58"/>
      <c r="J165" s="58"/>
      <c r="K165" s="53"/>
      <c r="L165" s="53"/>
      <c r="M165" s="53"/>
      <c r="N165" s="7"/>
      <c r="AU165"/>
      <c r="AV165"/>
      <c r="AW165"/>
      <c r="AX165"/>
      <c r="AY165"/>
      <c r="AZ165"/>
      <c r="BA165"/>
      <c r="BB165"/>
      <c r="BC165"/>
    </row>
    <row r="166" spans="1:55" s="4" customFormat="1" ht="75.75" customHeight="1">
      <c r="A166" s="42"/>
      <c r="B166"/>
      <c r="C166" s="58"/>
      <c r="D166" s="53"/>
      <c r="E166" s="53"/>
      <c r="F166" s="53"/>
      <c r="G166" s="53"/>
      <c r="H166" s="58"/>
      <c r="I166" s="58"/>
      <c r="J166" s="58"/>
      <c r="K166" s="53"/>
      <c r="L166" s="53"/>
      <c r="M166" s="53"/>
      <c r="N166" s="7"/>
      <c r="AU166"/>
      <c r="AV166"/>
      <c r="AW166"/>
      <c r="AX166"/>
      <c r="AY166"/>
      <c r="AZ166"/>
      <c r="BA166"/>
      <c r="BB166"/>
      <c r="BC166"/>
    </row>
    <row r="167" spans="1:55" s="7" customFormat="1" ht="12.75">
      <c r="A167" s="42"/>
      <c r="B167"/>
      <c r="C167" s="58"/>
      <c r="D167" s="53"/>
      <c r="E167" s="53"/>
      <c r="F167" s="53"/>
      <c r="G167" s="53"/>
      <c r="H167" s="58"/>
      <c r="I167" s="58"/>
      <c r="J167" s="58"/>
      <c r="K167" s="53"/>
      <c r="L167" s="53"/>
      <c r="M167" s="53"/>
      <c r="AU167"/>
      <c r="AV167"/>
      <c r="AW167"/>
      <c r="AX167"/>
      <c r="AY167"/>
      <c r="AZ167"/>
      <c r="BA167"/>
      <c r="BB167"/>
      <c r="BC167"/>
    </row>
    <row r="168" spans="1:55" s="7" customFormat="1" ht="10.5" customHeight="1">
      <c r="A168" s="42"/>
      <c r="B168"/>
      <c r="C168" s="58"/>
      <c r="D168" s="53"/>
      <c r="E168" s="53"/>
      <c r="F168" s="53"/>
      <c r="G168" s="53"/>
      <c r="H168" s="58"/>
      <c r="I168" s="58"/>
      <c r="J168" s="58"/>
      <c r="K168" s="53"/>
      <c r="L168" s="53"/>
      <c r="M168" s="53"/>
      <c r="AU168"/>
      <c r="AV168"/>
      <c r="AW168"/>
      <c r="AX168"/>
      <c r="AY168"/>
      <c r="AZ168"/>
      <c r="BA168"/>
      <c r="BB168"/>
      <c r="BC168"/>
    </row>
    <row r="169" spans="1:55" s="7" customFormat="1" ht="10.5" customHeight="1">
      <c r="A169" s="42"/>
      <c r="B169"/>
      <c r="C169" s="58"/>
      <c r="D169" s="53"/>
      <c r="E169" s="53"/>
      <c r="F169" s="53"/>
      <c r="G169" s="53"/>
      <c r="H169" s="58"/>
      <c r="I169" s="58"/>
      <c r="J169" s="58"/>
      <c r="K169" s="53"/>
      <c r="L169" s="53"/>
      <c r="M169" s="53"/>
      <c r="AU169"/>
      <c r="AV169"/>
      <c r="AW169"/>
      <c r="AX169"/>
      <c r="AY169"/>
      <c r="AZ169"/>
      <c r="BA169"/>
      <c r="BB169"/>
      <c r="BC169"/>
    </row>
    <row r="170" spans="1:55" s="7" customFormat="1" ht="10.5" customHeight="1">
      <c r="A170" s="42"/>
      <c r="B170"/>
      <c r="C170" s="58"/>
      <c r="D170" s="53"/>
      <c r="E170" s="53"/>
      <c r="F170" s="53"/>
      <c r="G170" s="53"/>
      <c r="H170" s="58"/>
      <c r="I170" s="58"/>
      <c r="J170" s="58"/>
      <c r="K170" s="53"/>
      <c r="L170" s="53"/>
      <c r="M170" s="53"/>
      <c r="AU170"/>
      <c r="AV170"/>
      <c r="AW170"/>
      <c r="AX170"/>
      <c r="AY170"/>
      <c r="AZ170"/>
      <c r="BA170"/>
      <c r="BB170"/>
      <c r="BC170"/>
    </row>
    <row r="171" spans="1:55" s="7" customFormat="1" ht="10.5" customHeight="1">
      <c r="A171" s="42"/>
      <c r="B171"/>
      <c r="C171" s="58"/>
      <c r="D171" s="53"/>
      <c r="E171" s="53"/>
      <c r="F171" s="53"/>
      <c r="G171" s="53"/>
      <c r="H171" s="58"/>
      <c r="I171" s="58"/>
      <c r="J171" s="58"/>
      <c r="K171" s="53"/>
      <c r="L171" s="53"/>
      <c r="M171" s="53"/>
      <c r="AU171"/>
      <c r="AV171"/>
      <c r="AW171"/>
      <c r="AX171"/>
      <c r="AY171"/>
      <c r="AZ171"/>
      <c r="BA171"/>
      <c r="BB171"/>
      <c r="BC171"/>
    </row>
    <row r="172" spans="1:55" s="7" customFormat="1" ht="10.5" customHeight="1">
      <c r="A172" s="42"/>
      <c r="B172"/>
      <c r="C172" s="58"/>
      <c r="D172" s="53"/>
      <c r="E172" s="53"/>
      <c r="F172" s="53"/>
      <c r="G172" s="53"/>
      <c r="H172" s="58"/>
      <c r="I172" s="58"/>
      <c r="J172" s="58"/>
      <c r="K172" s="53"/>
      <c r="L172" s="53"/>
      <c r="M172" s="53"/>
      <c r="AU172"/>
      <c r="AV172"/>
      <c r="AW172"/>
      <c r="AX172"/>
      <c r="AY172"/>
      <c r="AZ172"/>
      <c r="BA172"/>
      <c r="BB172"/>
      <c r="BC172"/>
    </row>
    <row r="173" spans="1:55" s="7" customFormat="1" ht="10.5" customHeight="1">
      <c r="A173" s="42"/>
      <c r="B173"/>
      <c r="C173" s="58"/>
      <c r="D173" s="53"/>
      <c r="E173" s="53"/>
      <c r="F173" s="53"/>
      <c r="G173" s="53"/>
      <c r="H173" s="58"/>
      <c r="I173" s="58"/>
      <c r="J173" s="58"/>
      <c r="K173" s="53"/>
      <c r="L173" s="53"/>
      <c r="M173" s="53"/>
      <c r="AU173"/>
      <c r="AV173"/>
      <c r="AW173"/>
      <c r="AX173"/>
      <c r="AY173"/>
      <c r="AZ173"/>
      <c r="BA173"/>
      <c r="BB173"/>
      <c r="BC173"/>
    </row>
    <row r="174" spans="1:55" s="7" customFormat="1" ht="10.5" customHeight="1">
      <c r="A174" s="42"/>
      <c r="B174"/>
      <c r="C174" s="58"/>
      <c r="D174" s="53"/>
      <c r="E174" s="53"/>
      <c r="F174" s="53"/>
      <c r="G174" s="53"/>
      <c r="H174" s="58"/>
      <c r="I174" s="58"/>
      <c r="J174" s="58"/>
      <c r="K174" s="53"/>
      <c r="L174" s="53"/>
      <c r="M174" s="53"/>
      <c r="AU174"/>
      <c r="AV174"/>
      <c r="AW174"/>
      <c r="AX174"/>
      <c r="AY174"/>
      <c r="AZ174"/>
      <c r="BA174"/>
      <c r="BB174"/>
      <c r="BC174"/>
    </row>
    <row r="175" spans="1:55" s="7" customFormat="1" ht="10.5" customHeight="1">
      <c r="A175" s="42"/>
      <c r="B175"/>
      <c r="C175" s="58"/>
      <c r="D175" s="53"/>
      <c r="E175" s="53"/>
      <c r="F175" s="53"/>
      <c r="G175" s="53"/>
      <c r="H175" s="58"/>
      <c r="I175" s="58"/>
      <c r="J175" s="58"/>
      <c r="K175" s="53"/>
      <c r="L175" s="53"/>
      <c r="M175" s="53"/>
      <c r="AU175"/>
      <c r="AV175"/>
      <c r="AW175"/>
      <c r="AX175"/>
      <c r="AY175"/>
      <c r="AZ175"/>
      <c r="BA175"/>
      <c r="BB175"/>
      <c r="BC175"/>
    </row>
    <row r="176" spans="1:55" s="7" customFormat="1" ht="10.5" customHeight="1">
      <c r="A176" s="42"/>
      <c r="B176"/>
      <c r="C176" s="58"/>
      <c r="D176" s="53"/>
      <c r="E176" s="53"/>
      <c r="F176" s="53"/>
      <c r="G176" s="53"/>
      <c r="H176" s="58"/>
      <c r="I176" s="58"/>
      <c r="J176" s="58"/>
      <c r="K176" s="53"/>
      <c r="L176" s="53"/>
      <c r="M176" s="53"/>
      <c r="AU176"/>
      <c r="AV176"/>
      <c r="AW176"/>
      <c r="AX176"/>
      <c r="AY176"/>
      <c r="AZ176"/>
      <c r="BA176"/>
      <c r="BB176"/>
      <c r="BC176"/>
    </row>
    <row r="177" spans="1:55" s="7" customFormat="1" ht="10.5" customHeight="1">
      <c r="A177" s="42"/>
      <c r="B177"/>
      <c r="C177" s="58"/>
      <c r="D177" s="53"/>
      <c r="E177" s="53"/>
      <c r="F177" s="53"/>
      <c r="G177" s="53"/>
      <c r="H177" s="58"/>
      <c r="I177" s="58"/>
      <c r="J177" s="58"/>
      <c r="K177" s="53"/>
      <c r="L177" s="53"/>
      <c r="M177" s="53"/>
      <c r="AU177"/>
      <c r="AV177"/>
      <c r="AW177"/>
      <c r="AX177"/>
      <c r="AY177"/>
      <c r="AZ177"/>
      <c r="BA177"/>
      <c r="BB177"/>
      <c r="BC177"/>
    </row>
    <row r="178" spans="1:55" s="7" customFormat="1" ht="10.5" customHeight="1">
      <c r="A178" s="42"/>
      <c r="B178"/>
      <c r="C178" s="58"/>
      <c r="D178" s="53"/>
      <c r="E178" s="53"/>
      <c r="F178" s="53"/>
      <c r="G178" s="53"/>
      <c r="H178" s="58"/>
      <c r="I178" s="58"/>
      <c r="J178" s="58"/>
      <c r="K178" s="53"/>
      <c r="L178" s="53"/>
      <c r="M178" s="53"/>
      <c r="AU178"/>
      <c r="AV178"/>
      <c r="AW178"/>
      <c r="AX178"/>
      <c r="AY178"/>
      <c r="AZ178"/>
      <c r="BA178"/>
      <c r="BB178"/>
      <c r="BC178"/>
    </row>
    <row r="179" spans="1:55" s="7" customFormat="1" ht="10.5" customHeight="1">
      <c r="A179" s="42"/>
      <c r="B179"/>
      <c r="C179" s="58"/>
      <c r="D179" s="53"/>
      <c r="E179" s="53"/>
      <c r="F179" s="53"/>
      <c r="G179" s="53"/>
      <c r="H179" s="58"/>
      <c r="I179" s="58"/>
      <c r="J179" s="58"/>
      <c r="K179" s="53"/>
      <c r="L179" s="53"/>
      <c r="M179" s="53"/>
      <c r="AU179"/>
      <c r="AV179"/>
      <c r="AW179"/>
      <c r="AX179"/>
      <c r="AY179"/>
      <c r="AZ179"/>
      <c r="BA179"/>
      <c r="BB179"/>
      <c r="BC179"/>
    </row>
    <row r="180" spans="1:55" s="7" customFormat="1" ht="10.5" customHeight="1">
      <c r="A180" s="42"/>
      <c r="B180"/>
      <c r="C180" s="58"/>
      <c r="D180" s="53"/>
      <c r="E180" s="53"/>
      <c r="F180" s="53"/>
      <c r="G180" s="53"/>
      <c r="H180" s="58"/>
      <c r="I180" s="58"/>
      <c r="J180" s="58"/>
      <c r="K180" s="53"/>
      <c r="L180" s="53"/>
      <c r="M180" s="53"/>
      <c r="AU180"/>
      <c r="AV180"/>
      <c r="AW180"/>
      <c r="AX180"/>
      <c r="AY180"/>
      <c r="AZ180"/>
      <c r="BA180"/>
      <c r="BB180"/>
      <c r="BC180"/>
    </row>
    <row r="181" spans="1:55" s="7" customFormat="1" ht="10.5" customHeight="1">
      <c r="A181" s="42"/>
      <c r="B181"/>
      <c r="C181" s="58"/>
      <c r="D181" s="53"/>
      <c r="E181" s="53"/>
      <c r="F181" s="53"/>
      <c r="G181" s="53"/>
      <c r="H181" s="58"/>
      <c r="I181" s="58"/>
      <c r="J181" s="58"/>
      <c r="K181" s="53"/>
      <c r="L181" s="53"/>
      <c r="M181" s="53"/>
      <c r="AU181"/>
      <c r="AV181"/>
      <c r="AW181"/>
      <c r="AX181"/>
      <c r="AY181"/>
      <c r="AZ181"/>
      <c r="BA181"/>
      <c r="BB181"/>
      <c r="BC181"/>
    </row>
    <row r="182" spans="1:55" s="7" customFormat="1" ht="10.5" customHeight="1">
      <c r="A182" s="42"/>
      <c r="B182"/>
      <c r="C182" s="58"/>
      <c r="D182" s="53"/>
      <c r="E182" s="53"/>
      <c r="F182" s="53"/>
      <c r="G182" s="53"/>
      <c r="H182" s="58"/>
      <c r="I182" s="58"/>
      <c r="J182" s="58"/>
      <c r="K182" s="53"/>
      <c r="L182" s="53"/>
      <c r="M182" s="53"/>
      <c r="AU182"/>
      <c r="AV182"/>
      <c r="AW182"/>
      <c r="AX182"/>
      <c r="AY182"/>
      <c r="AZ182"/>
      <c r="BA182"/>
      <c r="BB182"/>
      <c r="BC182"/>
    </row>
    <row r="183" spans="1:55" s="7" customFormat="1" ht="10.5" customHeight="1">
      <c r="A183" s="42"/>
      <c r="B183"/>
      <c r="C183" s="58"/>
      <c r="D183" s="53"/>
      <c r="E183" s="53"/>
      <c r="F183" s="53"/>
      <c r="G183" s="53"/>
      <c r="H183" s="58"/>
      <c r="I183" s="58"/>
      <c r="J183" s="58"/>
      <c r="K183" s="53"/>
      <c r="L183" s="53"/>
      <c r="M183" s="53"/>
      <c r="AU183"/>
      <c r="AV183"/>
      <c r="AW183"/>
      <c r="AX183"/>
      <c r="AY183"/>
      <c r="AZ183"/>
      <c r="BA183"/>
      <c r="BB183"/>
      <c r="BC183"/>
    </row>
    <row r="184" spans="1:55" s="7" customFormat="1" ht="10.5" customHeight="1">
      <c r="A184" s="42"/>
      <c r="B184"/>
      <c r="C184" s="58"/>
      <c r="D184" s="53"/>
      <c r="E184" s="53"/>
      <c r="F184" s="53"/>
      <c r="G184" s="53"/>
      <c r="H184" s="58"/>
      <c r="I184" s="58"/>
      <c r="J184" s="58"/>
      <c r="K184" s="53"/>
      <c r="L184" s="53"/>
      <c r="M184" s="53"/>
      <c r="AU184"/>
      <c r="AV184"/>
      <c r="AW184"/>
      <c r="AX184"/>
      <c r="AY184"/>
      <c r="AZ184"/>
      <c r="BA184"/>
      <c r="BB184"/>
      <c r="BC184"/>
    </row>
    <row r="185" spans="1:55" s="7" customFormat="1" ht="10.5" customHeight="1">
      <c r="A185" s="42"/>
      <c r="B185"/>
      <c r="C185" s="58"/>
      <c r="D185" s="53"/>
      <c r="E185" s="53"/>
      <c r="F185" s="53"/>
      <c r="G185" s="53"/>
      <c r="H185" s="58"/>
      <c r="I185" s="58"/>
      <c r="J185" s="58"/>
      <c r="K185" s="53"/>
      <c r="L185" s="53"/>
      <c r="M185" s="53"/>
      <c r="AU185"/>
      <c r="AV185"/>
      <c r="AW185"/>
      <c r="AX185"/>
      <c r="AY185"/>
      <c r="AZ185"/>
      <c r="BA185"/>
      <c r="BB185"/>
      <c r="BC185"/>
    </row>
    <row r="186" spans="1:55" s="7" customFormat="1" ht="10.5" customHeight="1">
      <c r="A186" s="42"/>
      <c r="B186"/>
      <c r="C186" s="58"/>
      <c r="D186" s="53"/>
      <c r="E186" s="53"/>
      <c r="F186" s="53"/>
      <c r="G186" s="53"/>
      <c r="H186" s="58"/>
      <c r="I186" s="58"/>
      <c r="J186" s="58"/>
      <c r="K186" s="53"/>
      <c r="L186" s="53"/>
      <c r="M186" s="53"/>
      <c r="AU186"/>
      <c r="AV186"/>
      <c r="AW186"/>
      <c r="AX186"/>
      <c r="AY186"/>
      <c r="AZ186"/>
      <c r="BA186"/>
      <c r="BB186"/>
      <c r="BC186"/>
    </row>
    <row r="187" spans="1:55" s="7" customFormat="1" ht="10.5" customHeight="1">
      <c r="A187" s="42"/>
      <c r="B187"/>
      <c r="C187" s="58"/>
      <c r="D187" s="53"/>
      <c r="E187" s="53"/>
      <c r="F187" s="53"/>
      <c r="G187" s="53"/>
      <c r="H187" s="58"/>
      <c r="I187" s="58"/>
      <c r="J187" s="58"/>
      <c r="K187" s="53"/>
      <c r="L187" s="53"/>
      <c r="M187" s="53"/>
      <c r="AU187"/>
      <c r="AV187"/>
      <c r="AW187"/>
      <c r="AX187"/>
      <c r="AY187"/>
      <c r="AZ187"/>
      <c r="BA187"/>
      <c r="BB187"/>
      <c r="BC187"/>
    </row>
    <row r="188" spans="1:55" s="7" customFormat="1" ht="10.5" customHeight="1">
      <c r="A188" s="42"/>
      <c r="B188"/>
      <c r="C188" s="58"/>
      <c r="D188" s="53"/>
      <c r="E188" s="53"/>
      <c r="F188" s="53"/>
      <c r="G188" s="53"/>
      <c r="H188" s="58"/>
      <c r="I188" s="58"/>
      <c r="J188" s="58"/>
      <c r="K188" s="53"/>
      <c r="L188" s="53"/>
      <c r="M188" s="53"/>
      <c r="AU188"/>
      <c r="AV188"/>
      <c r="AW188"/>
      <c r="AX188"/>
      <c r="AY188"/>
      <c r="AZ188"/>
      <c r="BA188"/>
      <c r="BB188"/>
      <c r="BC188"/>
    </row>
    <row r="189" spans="1:55" s="7" customFormat="1" ht="10.5" customHeight="1">
      <c r="A189" s="42"/>
      <c r="B189"/>
      <c r="C189" s="58"/>
      <c r="D189" s="53"/>
      <c r="E189" s="53"/>
      <c r="F189" s="53"/>
      <c r="G189" s="53"/>
      <c r="H189" s="58"/>
      <c r="I189" s="58"/>
      <c r="J189" s="58"/>
      <c r="K189" s="53"/>
      <c r="L189" s="53"/>
      <c r="M189" s="53"/>
      <c r="AU189"/>
      <c r="AV189"/>
      <c r="AW189"/>
      <c r="AX189"/>
      <c r="AY189"/>
      <c r="AZ189"/>
      <c r="BA189"/>
      <c r="BB189"/>
      <c r="BC189"/>
    </row>
    <row r="190" spans="1:55" s="7" customFormat="1" ht="10.5" customHeight="1">
      <c r="A190" s="42"/>
      <c r="B190"/>
      <c r="C190" s="58"/>
      <c r="D190" s="53"/>
      <c r="E190" s="53"/>
      <c r="F190" s="53"/>
      <c r="G190" s="53"/>
      <c r="H190" s="58"/>
      <c r="I190" s="58"/>
      <c r="J190" s="58"/>
      <c r="K190" s="53"/>
      <c r="L190" s="53"/>
      <c r="M190" s="53"/>
      <c r="AU190"/>
      <c r="AV190"/>
      <c r="AW190"/>
      <c r="AX190"/>
      <c r="AY190"/>
      <c r="AZ190"/>
      <c r="BA190"/>
      <c r="BB190"/>
      <c r="BC190"/>
    </row>
    <row r="191" spans="1:55" s="7" customFormat="1" ht="10.5" customHeight="1">
      <c r="A191" s="42"/>
      <c r="B191"/>
      <c r="C191" s="58"/>
      <c r="D191" s="53"/>
      <c r="E191" s="53"/>
      <c r="F191" s="53"/>
      <c r="G191" s="53"/>
      <c r="H191" s="58"/>
      <c r="I191" s="58"/>
      <c r="J191" s="58"/>
      <c r="K191" s="53"/>
      <c r="L191" s="53"/>
      <c r="M191" s="53"/>
      <c r="AU191"/>
      <c r="AV191"/>
      <c r="AW191"/>
      <c r="AX191"/>
      <c r="AY191"/>
      <c r="AZ191"/>
      <c r="BA191"/>
      <c r="BB191"/>
      <c r="BC191"/>
    </row>
    <row r="192" spans="1:55" s="7" customFormat="1" ht="10.5" customHeight="1">
      <c r="A192" s="42"/>
      <c r="B192"/>
      <c r="C192" s="58"/>
      <c r="D192" s="53"/>
      <c r="E192" s="53"/>
      <c r="F192" s="53"/>
      <c r="G192" s="53"/>
      <c r="H192" s="58"/>
      <c r="I192" s="58"/>
      <c r="J192" s="58"/>
      <c r="K192" s="53"/>
      <c r="L192" s="53"/>
      <c r="M192" s="53"/>
      <c r="AU192"/>
      <c r="AV192"/>
      <c r="AW192"/>
      <c r="AX192"/>
      <c r="AY192"/>
      <c r="AZ192"/>
      <c r="BA192"/>
      <c r="BB192"/>
      <c r="BC192"/>
    </row>
    <row r="193" spans="1:55" s="7" customFormat="1" ht="10.5" customHeight="1">
      <c r="A193" s="42"/>
      <c r="B193"/>
      <c r="C193" s="58"/>
      <c r="D193" s="53"/>
      <c r="E193" s="53"/>
      <c r="F193" s="53"/>
      <c r="G193" s="53"/>
      <c r="H193" s="58"/>
      <c r="I193" s="58"/>
      <c r="J193" s="58"/>
      <c r="K193" s="53"/>
      <c r="L193" s="53"/>
      <c r="M193" s="53"/>
      <c r="AU193"/>
      <c r="AV193"/>
      <c r="AW193"/>
      <c r="AX193"/>
      <c r="AY193"/>
      <c r="AZ193"/>
      <c r="BA193"/>
      <c r="BB193"/>
      <c r="BC193"/>
    </row>
    <row r="194" spans="1:55" s="7" customFormat="1" ht="10.5" customHeight="1">
      <c r="A194" s="42"/>
      <c r="B194"/>
      <c r="C194" s="58"/>
      <c r="D194" s="53"/>
      <c r="E194" s="53"/>
      <c r="F194" s="53"/>
      <c r="G194" s="53"/>
      <c r="H194" s="58"/>
      <c r="I194" s="58"/>
      <c r="J194" s="58"/>
      <c r="K194" s="53"/>
      <c r="L194" s="53"/>
      <c r="M194" s="53"/>
      <c r="N194" s="4"/>
      <c r="AU194"/>
      <c r="AV194"/>
      <c r="AW194"/>
      <c r="AX194"/>
      <c r="AY194"/>
      <c r="AZ194"/>
      <c r="BA194"/>
      <c r="BB194"/>
      <c r="BC194"/>
    </row>
    <row r="195" spans="1:55" s="7" customFormat="1" ht="10.5" customHeight="1">
      <c r="A195" s="42"/>
      <c r="B195"/>
      <c r="C195" s="58"/>
      <c r="D195" s="53"/>
      <c r="E195" s="53"/>
      <c r="F195" s="53"/>
      <c r="G195" s="53"/>
      <c r="H195" s="58"/>
      <c r="I195" s="58"/>
      <c r="J195" s="58"/>
      <c r="K195" s="53"/>
      <c r="L195" s="53"/>
      <c r="M195" s="53"/>
      <c r="N195" s="4"/>
      <c r="AU195"/>
      <c r="AV195"/>
      <c r="AW195"/>
      <c r="AX195"/>
      <c r="AY195"/>
      <c r="AZ195"/>
      <c r="BA195"/>
      <c r="BB195"/>
      <c r="BC195"/>
    </row>
    <row r="196" spans="1:55" s="7" customFormat="1" ht="10.5" customHeight="1">
      <c r="A196" s="42"/>
      <c r="B196"/>
      <c r="C196" s="58"/>
      <c r="D196" s="53"/>
      <c r="E196" s="53"/>
      <c r="F196" s="53"/>
      <c r="G196" s="53"/>
      <c r="H196" s="58"/>
      <c r="I196" s="58"/>
      <c r="J196" s="58"/>
      <c r="K196" s="53"/>
      <c r="L196" s="53"/>
      <c r="M196" s="53"/>
      <c r="N196" s="4"/>
      <c r="AU196"/>
      <c r="AV196"/>
      <c r="AW196"/>
      <c r="AX196"/>
      <c r="AY196"/>
      <c r="AZ196"/>
      <c r="BA196"/>
      <c r="BB196"/>
      <c r="BC196"/>
    </row>
    <row r="197" spans="1:55" s="7" customFormat="1" ht="10.5" customHeight="1">
      <c r="A197" s="42"/>
      <c r="B197"/>
      <c r="C197" s="58"/>
      <c r="D197" s="53"/>
      <c r="E197" s="53"/>
      <c r="F197" s="53"/>
      <c r="G197" s="53"/>
      <c r="H197" s="58"/>
      <c r="I197" s="58"/>
      <c r="J197" s="58"/>
      <c r="K197" s="53"/>
      <c r="L197" s="53"/>
      <c r="M197" s="53"/>
      <c r="N197" s="4"/>
      <c r="AU197"/>
      <c r="AV197"/>
      <c r="AW197"/>
      <c r="AX197"/>
      <c r="AY197"/>
      <c r="AZ197"/>
      <c r="BA197"/>
      <c r="BB197"/>
      <c r="BC197"/>
    </row>
    <row r="198" spans="1:55" s="7" customFormat="1" ht="10.5" customHeight="1">
      <c r="A198" s="42"/>
      <c r="B198"/>
      <c r="C198" s="58"/>
      <c r="D198" s="53"/>
      <c r="E198" s="53"/>
      <c r="F198" s="53"/>
      <c r="G198" s="53"/>
      <c r="H198" s="58"/>
      <c r="I198" s="58"/>
      <c r="J198" s="58"/>
      <c r="K198" s="53"/>
      <c r="L198" s="53"/>
      <c r="M198" s="53"/>
      <c r="N198" s="4"/>
      <c r="AU198"/>
      <c r="AV198"/>
      <c r="AW198"/>
      <c r="AX198"/>
      <c r="AY198"/>
      <c r="AZ198"/>
      <c r="BA198"/>
      <c r="BB198"/>
      <c r="BC198"/>
    </row>
    <row r="199" spans="1:55" s="7" customFormat="1" ht="10.5" customHeight="1">
      <c r="A199" s="42"/>
      <c r="B199"/>
      <c r="C199" s="58"/>
      <c r="D199" s="53"/>
      <c r="E199" s="53"/>
      <c r="F199" s="53"/>
      <c r="G199" s="53"/>
      <c r="H199" s="58"/>
      <c r="I199" s="58"/>
      <c r="J199" s="58"/>
      <c r="K199" s="53"/>
      <c r="L199" s="53"/>
      <c r="M199" s="53"/>
      <c r="N199" s="4"/>
      <c r="AU199"/>
      <c r="AV199"/>
      <c r="AW199"/>
      <c r="AX199"/>
      <c r="AY199"/>
      <c r="AZ199"/>
      <c r="BA199"/>
      <c r="BB199"/>
      <c r="BC199"/>
    </row>
    <row r="200" spans="1:55" s="7" customFormat="1" ht="10.5" customHeight="1">
      <c r="A200" s="42"/>
      <c r="B200"/>
      <c r="C200" s="58"/>
      <c r="D200" s="53"/>
      <c r="E200" s="53"/>
      <c r="F200" s="53"/>
      <c r="G200" s="53"/>
      <c r="H200" s="58"/>
      <c r="I200" s="58"/>
      <c r="J200" s="58"/>
      <c r="K200" s="53"/>
      <c r="L200" s="53"/>
      <c r="M200" s="53"/>
      <c r="N200" s="4"/>
      <c r="AU200"/>
      <c r="AV200"/>
      <c r="AW200"/>
      <c r="AX200"/>
      <c r="AY200"/>
      <c r="AZ200"/>
      <c r="BA200"/>
      <c r="BB200"/>
      <c r="BC200"/>
    </row>
    <row r="201" spans="1:55" s="7" customFormat="1" ht="10.5" customHeight="1">
      <c r="A201" s="42"/>
      <c r="B201"/>
      <c r="C201" s="58"/>
      <c r="D201" s="53"/>
      <c r="E201" s="53"/>
      <c r="F201" s="53"/>
      <c r="G201" s="53"/>
      <c r="H201" s="58"/>
      <c r="I201" s="58"/>
      <c r="J201" s="58"/>
      <c r="K201" s="53"/>
      <c r="L201" s="53"/>
      <c r="M201" s="53"/>
      <c r="N201" s="4"/>
      <c r="AU201"/>
      <c r="AV201"/>
      <c r="AW201"/>
      <c r="AX201"/>
      <c r="AY201"/>
      <c r="AZ201"/>
      <c r="BA201"/>
      <c r="BB201"/>
      <c r="BC201"/>
    </row>
    <row r="202" spans="1:55" s="7" customFormat="1" ht="10.5" customHeight="1">
      <c r="A202" s="42"/>
      <c r="B202"/>
      <c r="C202" s="58"/>
      <c r="D202" s="53"/>
      <c r="E202" s="53"/>
      <c r="F202" s="53"/>
      <c r="G202" s="53"/>
      <c r="H202" s="58"/>
      <c r="I202" s="58"/>
      <c r="J202" s="58"/>
      <c r="K202" s="53"/>
      <c r="L202" s="53"/>
      <c r="M202" s="53"/>
      <c r="N202" s="4"/>
      <c r="AU202"/>
      <c r="AV202"/>
      <c r="AW202"/>
      <c r="AX202"/>
      <c r="AY202"/>
      <c r="AZ202"/>
      <c r="BA202"/>
      <c r="BB202"/>
      <c r="BC202"/>
    </row>
    <row r="203" spans="1:55" s="7" customFormat="1" ht="10.5" customHeight="1">
      <c r="A203" s="42"/>
      <c r="B203"/>
      <c r="C203" s="58"/>
      <c r="D203" s="53"/>
      <c r="E203" s="53"/>
      <c r="F203" s="53"/>
      <c r="G203" s="53"/>
      <c r="H203" s="58"/>
      <c r="I203" s="58"/>
      <c r="J203" s="58"/>
      <c r="K203" s="53"/>
      <c r="L203" s="53"/>
      <c r="M203" s="53"/>
      <c r="N203" s="4"/>
      <c r="AU203"/>
      <c r="AV203"/>
      <c r="AW203"/>
      <c r="AX203"/>
      <c r="AY203"/>
      <c r="AZ203"/>
      <c r="BA203"/>
      <c r="BB203"/>
      <c r="BC203"/>
    </row>
    <row r="204" spans="1:55" s="7" customFormat="1" ht="10.5" customHeight="1">
      <c r="A204" s="42"/>
      <c r="B204"/>
      <c r="C204" s="58"/>
      <c r="D204" s="53"/>
      <c r="E204" s="53"/>
      <c r="F204" s="53"/>
      <c r="G204" s="53"/>
      <c r="H204" s="58"/>
      <c r="I204" s="58"/>
      <c r="J204" s="58"/>
      <c r="K204" s="53"/>
      <c r="L204" s="53"/>
      <c r="M204" s="53"/>
      <c r="N204" s="4"/>
      <c r="AU204"/>
      <c r="AV204"/>
      <c r="AW204"/>
      <c r="AX204"/>
      <c r="AY204"/>
      <c r="AZ204"/>
      <c r="BA204"/>
      <c r="BB204"/>
      <c r="BC204"/>
    </row>
    <row r="205" spans="1:55" s="7" customFormat="1" ht="10.5" customHeight="1">
      <c r="A205" s="42"/>
      <c r="B205"/>
      <c r="C205" s="58"/>
      <c r="D205" s="53"/>
      <c r="E205" s="53"/>
      <c r="F205" s="53"/>
      <c r="G205" s="53"/>
      <c r="H205" s="58"/>
      <c r="I205" s="58"/>
      <c r="J205" s="58"/>
      <c r="K205" s="53"/>
      <c r="L205" s="53"/>
      <c r="M205" s="53"/>
      <c r="N205" s="4"/>
      <c r="AU205"/>
      <c r="AV205"/>
      <c r="AW205"/>
      <c r="AX205"/>
      <c r="AY205"/>
      <c r="AZ205"/>
      <c r="BA205"/>
      <c r="BB205"/>
      <c r="BC205"/>
    </row>
    <row r="206" spans="1:55" s="4" customFormat="1" ht="11.25" customHeight="1">
      <c r="A206" s="42"/>
      <c r="B206"/>
      <c r="C206" s="58"/>
      <c r="D206" s="53"/>
      <c r="E206" s="53"/>
      <c r="F206" s="53"/>
      <c r="G206" s="53"/>
      <c r="H206" s="58"/>
      <c r="I206" s="58"/>
      <c r="J206" s="58"/>
      <c r="K206" s="53"/>
      <c r="L206" s="53"/>
      <c r="M206" s="53"/>
      <c r="AU206"/>
      <c r="AV206"/>
      <c r="AW206"/>
      <c r="AX206"/>
      <c r="AY206"/>
      <c r="AZ206"/>
      <c r="BA206"/>
      <c r="BB206"/>
      <c r="BC206"/>
    </row>
    <row r="207" spans="1:55" s="4" customFormat="1" ht="11.25" customHeight="1">
      <c r="A207" s="42"/>
      <c r="B207"/>
      <c r="C207" s="58"/>
      <c r="D207" s="53"/>
      <c r="E207" s="53"/>
      <c r="F207" s="53"/>
      <c r="G207" s="53"/>
      <c r="H207" s="58"/>
      <c r="I207" s="58"/>
      <c r="J207" s="58"/>
      <c r="K207" s="53"/>
      <c r="L207" s="53"/>
      <c r="M207" s="53"/>
      <c r="AU207"/>
      <c r="AV207"/>
      <c r="AW207"/>
      <c r="AX207"/>
      <c r="AY207"/>
      <c r="AZ207"/>
      <c r="BA207"/>
      <c r="BB207"/>
      <c r="BC207"/>
    </row>
    <row r="208" spans="1:55" s="4" customFormat="1" ht="12.75" customHeight="1">
      <c r="A208" s="42"/>
      <c r="B208"/>
      <c r="C208" s="58"/>
      <c r="D208" s="53"/>
      <c r="E208" s="53"/>
      <c r="F208" s="53"/>
      <c r="G208" s="53"/>
      <c r="H208" s="58"/>
      <c r="I208" s="58"/>
      <c r="J208" s="58"/>
      <c r="K208" s="53"/>
      <c r="L208" s="53"/>
      <c r="M208" s="53"/>
      <c r="AU208"/>
      <c r="AV208"/>
      <c r="AW208"/>
      <c r="AX208"/>
      <c r="AY208"/>
      <c r="AZ208"/>
      <c r="BA208"/>
      <c r="BB208"/>
      <c r="BC208"/>
    </row>
    <row r="209" spans="1:55" s="4" customFormat="1" ht="12.75">
      <c r="A209" s="42"/>
      <c r="B209"/>
      <c r="C209" s="58"/>
      <c r="D209" s="53"/>
      <c r="E209" s="53"/>
      <c r="F209" s="53"/>
      <c r="G209" s="53"/>
      <c r="H209" s="58"/>
      <c r="I209" s="58"/>
      <c r="J209" s="58"/>
      <c r="K209" s="53"/>
      <c r="L209" s="53"/>
      <c r="M209" s="53"/>
      <c r="AU209"/>
      <c r="AV209"/>
      <c r="AW209"/>
      <c r="AX209"/>
      <c r="AY209"/>
      <c r="AZ209"/>
      <c r="BA209"/>
      <c r="BB209"/>
      <c r="BC209"/>
    </row>
    <row r="210" spans="1:55" s="4" customFormat="1" ht="12.75">
      <c r="A210" s="42"/>
      <c r="B210"/>
      <c r="C210" s="58"/>
      <c r="D210" s="53"/>
      <c r="E210" s="53"/>
      <c r="F210" s="53"/>
      <c r="G210" s="53"/>
      <c r="H210" s="58"/>
      <c r="I210" s="58"/>
      <c r="J210" s="58"/>
      <c r="K210" s="53"/>
      <c r="L210" s="53"/>
      <c r="M210" s="53"/>
      <c r="AU210"/>
      <c r="AV210"/>
      <c r="AW210"/>
      <c r="AX210"/>
      <c r="AY210"/>
      <c r="AZ210"/>
      <c r="BA210"/>
      <c r="BB210"/>
      <c r="BC210"/>
    </row>
    <row r="211" spans="1:55" s="4" customFormat="1" ht="12.75" customHeight="1">
      <c r="A211" s="42"/>
      <c r="B211"/>
      <c r="C211" s="58"/>
      <c r="D211" s="53"/>
      <c r="E211" s="53"/>
      <c r="F211" s="53"/>
      <c r="G211" s="53"/>
      <c r="H211" s="58"/>
      <c r="I211" s="58"/>
      <c r="J211" s="58"/>
      <c r="K211" s="53"/>
      <c r="L211" s="53"/>
      <c r="M211" s="53"/>
      <c r="AU211"/>
      <c r="AV211"/>
      <c r="AW211"/>
      <c r="AX211"/>
      <c r="AY211"/>
      <c r="AZ211"/>
      <c r="BA211"/>
      <c r="BB211"/>
      <c r="BC211"/>
    </row>
    <row r="212" spans="1:55" s="4" customFormat="1" ht="12.75" customHeight="1">
      <c r="A212" s="42"/>
      <c r="B212"/>
      <c r="C212" s="58"/>
      <c r="D212" s="53"/>
      <c r="E212" s="53"/>
      <c r="F212" s="53"/>
      <c r="G212" s="53"/>
      <c r="H212" s="58"/>
      <c r="I212" s="58"/>
      <c r="J212" s="58"/>
      <c r="K212" s="53"/>
      <c r="L212" s="53"/>
      <c r="M212" s="53"/>
      <c r="AU212"/>
      <c r="AV212"/>
      <c r="AW212"/>
      <c r="AX212"/>
      <c r="AY212"/>
      <c r="AZ212"/>
      <c r="BA212"/>
      <c r="BB212"/>
      <c r="BC212"/>
    </row>
    <row r="213" spans="1:55" s="4" customFormat="1" ht="12.75">
      <c r="A213" s="42"/>
      <c r="B213"/>
      <c r="C213" s="58"/>
      <c r="D213" s="53"/>
      <c r="E213" s="53"/>
      <c r="F213" s="53"/>
      <c r="G213" s="53"/>
      <c r="H213" s="58"/>
      <c r="I213" s="58"/>
      <c r="J213" s="58"/>
      <c r="K213" s="53"/>
      <c r="L213" s="53"/>
      <c r="M213" s="53"/>
      <c r="AU213"/>
      <c r="AV213"/>
      <c r="AW213"/>
      <c r="AX213"/>
      <c r="AY213"/>
      <c r="AZ213"/>
      <c r="BA213"/>
      <c r="BB213"/>
      <c r="BC213"/>
    </row>
    <row r="214" spans="1:55" s="4" customFormat="1" ht="11.25" customHeight="1" hidden="1">
      <c r="A214" s="42"/>
      <c r="B214"/>
      <c r="C214" s="58"/>
      <c r="D214" s="53"/>
      <c r="E214" s="53"/>
      <c r="F214" s="53"/>
      <c r="G214" s="53"/>
      <c r="H214" s="58"/>
      <c r="I214" s="58"/>
      <c r="J214" s="58"/>
      <c r="K214" s="53"/>
      <c r="L214" s="53"/>
      <c r="M214" s="53"/>
      <c r="AU214"/>
      <c r="AV214"/>
      <c r="AW214"/>
      <c r="AX214"/>
      <c r="AY214"/>
      <c r="AZ214"/>
      <c r="BA214"/>
      <c r="BB214"/>
      <c r="BC214"/>
    </row>
    <row r="215" spans="1:55" s="4" customFormat="1" ht="11.25" customHeight="1" hidden="1">
      <c r="A215" s="42"/>
      <c r="B215"/>
      <c r="C215" s="58"/>
      <c r="D215" s="53"/>
      <c r="E215" s="53"/>
      <c r="F215" s="53"/>
      <c r="G215" s="53"/>
      <c r="H215" s="58"/>
      <c r="I215" s="58"/>
      <c r="J215" s="58"/>
      <c r="K215" s="53"/>
      <c r="L215" s="53"/>
      <c r="M215" s="53"/>
      <c r="AU215"/>
      <c r="AV215"/>
      <c r="AW215"/>
      <c r="AX215"/>
      <c r="AY215"/>
      <c r="AZ215"/>
      <c r="BA215"/>
      <c r="BB215"/>
      <c r="BC215"/>
    </row>
    <row r="216" spans="1:55" s="4" customFormat="1" ht="11.25" customHeight="1" hidden="1">
      <c r="A216" s="42"/>
      <c r="B216"/>
      <c r="C216" s="58"/>
      <c r="D216" s="53"/>
      <c r="E216" s="53"/>
      <c r="F216" s="53"/>
      <c r="G216" s="53"/>
      <c r="H216" s="58"/>
      <c r="I216" s="58"/>
      <c r="J216" s="58"/>
      <c r="K216" s="53"/>
      <c r="L216" s="53"/>
      <c r="M216" s="53"/>
      <c r="N216" s="53"/>
      <c r="AU216"/>
      <c r="AV216"/>
      <c r="AW216"/>
      <c r="AX216"/>
      <c r="AY216"/>
      <c r="AZ216"/>
      <c r="BA216"/>
      <c r="BB216"/>
      <c r="BC216"/>
    </row>
    <row r="217" spans="1:55" s="4" customFormat="1" ht="11.25" customHeight="1" hidden="1">
      <c r="A217" s="42"/>
      <c r="B217"/>
      <c r="C217" s="58"/>
      <c r="D217" s="53"/>
      <c r="E217" s="53"/>
      <c r="F217" s="53"/>
      <c r="G217" s="53"/>
      <c r="H217" s="58"/>
      <c r="I217" s="58"/>
      <c r="J217" s="58"/>
      <c r="K217" s="53"/>
      <c r="L217" s="53"/>
      <c r="M217" s="53"/>
      <c r="N217" s="53"/>
      <c r="AU217"/>
      <c r="AV217"/>
      <c r="AW217"/>
      <c r="AX217"/>
      <c r="AY217"/>
      <c r="AZ217"/>
      <c r="BA217"/>
      <c r="BB217"/>
      <c r="BC217"/>
    </row>
    <row r="218" spans="1:55" s="4" customFormat="1" ht="11.25" customHeight="1" hidden="1">
      <c r="A218" s="42"/>
      <c r="B218"/>
      <c r="C218" s="58"/>
      <c r="D218" s="53"/>
      <c r="E218" s="53"/>
      <c r="F218" s="53"/>
      <c r="G218" s="53"/>
      <c r="H218" s="58"/>
      <c r="I218" s="58"/>
      <c r="J218" s="58"/>
      <c r="K218" s="53"/>
      <c r="L218" s="53"/>
      <c r="M218" s="53"/>
      <c r="N218" s="53"/>
      <c r="AU218"/>
      <c r="AV218"/>
      <c r="AW218"/>
      <c r="AX218"/>
      <c r="AY218"/>
      <c r="AZ218"/>
      <c r="BA218"/>
      <c r="BB218"/>
      <c r="BC218"/>
    </row>
    <row r="219" spans="1:55" s="4" customFormat="1" ht="11.25" customHeight="1" hidden="1">
      <c r="A219" s="42"/>
      <c r="B219"/>
      <c r="C219" s="58"/>
      <c r="D219" s="53"/>
      <c r="E219" s="53"/>
      <c r="F219" s="53"/>
      <c r="G219" s="53"/>
      <c r="H219" s="58"/>
      <c r="I219" s="58"/>
      <c r="J219" s="58"/>
      <c r="K219" s="53"/>
      <c r="L219" s="53"/>
      <c r="M219" s="53"/>
      <c r="N219" s="53"/>
      <c r="AU219"/>
      <c r="AV219"/>
      <c r="AW219"/>
      <c r="AX219"/>
      <c r="AY219"/>
      <c r="AZ219"/>
      <c r="BA219"/>
      <c r="BB219"/>
      <c r="BC219"/>
    </row>
    <row r="220" spans="1:55" s="4" customFormat="1" ht="1.5" customHeight="1">
      <c r="A220" s="42"/>
      <c r="B220"/>
      <c r="C220" s="58"/>
      <c r="D220" s="53"/>
      <c r="E220" s="53"/>
      <c r="F220" s="53"/>
      <c r="G220" s="53"/>
      <c r="H220" s="58"/>
      <c r="I220" s="58"/>
      <c r="J220" s="58"/>
      <c r="K220" s="53"/>
      <c r="L220" s="53"/>
      <c r="M220" s="53"/>
      <c r="N220" s="53"/>
      <c r="AU220"/>
      <c r="AV220"/>
      <c r="AW220"/>
      <c r="AX220"/>
      <c r="AY220"/>
      <c r="AZ220"/>
      <c r="BA220"/>
      <c r="BB220"/>
      <c r="BC220"/>
    </row>
    <row r="221" spans="1:55" s="4" customFormat="1" ht="11.25" customHeight="1" hidden="1">
      <c r="A221" s="42"/>
      <c r="B221"/>
      <c r="C221" s="58"/>
      <c r="D221" s="53"/>
      <c r="E221" s="53"/>
      <c r="F221" s="53"/>
      <c r="G221" s="53"/>
      <c r="H221" s="58"/>
      <c r="I221" s="58"/>
      <c r="J221" s="58"/>
      <c r="K221" s="53"/>
      <c r="L221" s="53"/>
      <c r="M221" s="53"/>
      <c r="N221" s="53"/>
      <c r="AU221"/>
      <c r="AV221"/>
      <c r="AW221"/>
      <c r="AX221"/>
      <c r="AY221"/>
      <c r="AZ221"/>
      <c r="BA221"/>
      <c r="BB221"/>
      <c r="BC221"/>
    </row>
    <row r="222" spans="1:55" s="4" customFormat="1" ht="11.25" customHeight="1" hidden="1">
      <c r="A222" s="42"/>
      <c r="B222"/>
      <c r="C222" s="58"/>
      <c r="D222" s="53"/>
      <c r="E222" s="53"/>
      <c r="F222" s="53"/>
      <c r="G222" s="53"/>
      <c r="H222" s="58"/>
      <c r="I222" s="58"/>
      <c r="J222" s="58"/>
      <c r="K222" s="53"/>
      <c r="L222" s="53"/>
      <c r="M222" s="53"/>
      <c r="N222" s="53"/>
      <c r="AU222"/>
      <c r="AV222"/>
      <c r="AW222"/>
      <c r="AX222"/>
      <c r="AY222"/>
      <c r="AZ222"/>
      <c r="BA222"/>
      <c r="BB222"/>
      <c r="BC222"/>
    </row>
    <row r="223" spans="1:55" s="4" customFormat="1" ht="11.25" customHeight="1" hidden="1">
      <c r="A223" s="42"/>
      <c r="B223"/>
      <c r="C223" s="58"/>
      <c r="D223" s="53"/>
      <c r="E223" s="53"/>
      <c r="F223" s="53"/>
      <c r="G223" s="53"/>
      <c r="H223" s="58"/>
      <c r="I223" s="58"/>
      <c r="J223" s="58"/>
      <c r="K223" s="53"/>
      <c r="L223" s="53"/>
      <c r="M223" s="53"/>
      <c r="N223" s="53"/>
      <c r="AU223"/>
      <c r="AV223"/>
      <c r="AW223"/>
      <c r="AX223"/>
      <c r="AY223"/>
      <c r="AZ223"/>
      <c r="BA223"/>
      <c r="BB223"/>
      <c r="BC223"/>
    </row>
    <row r="224" spans="1:55" s="4" customFormat="1" ht="11.25" customHeight="1" hidden="1">
      <c r="A224" s="42"/>
      <c r="B224"/>
      <c r="C224" s="58"/>
      <c r="D224" s="53"/>
      <c r="E224" s="53"/>
      <c r="F224" s="53"/>
      <c r="G224" s="53"/>
      <c r="H224" s="58"/>
      <c r="I224" s="58"/>
      <c r="J224" s="58"/>
      <c r="K224" s="53"/>
      <c r="L224" s="53"/>
      <c r="M224" s="53"/>
      <c r="N224" s="53"/>
      <c r="AU224"/>
      <c r="AV224"/>
      <c r="AW224"/>
      <c r="AX224"/>
      <c r="AY224"/>
      <c r="AZ224"/>
      <c r="BA224"/>
      <c r="BB224"/>
      <c r="BC224"/>
    </row>
    <row r="225" spans="1:55" s="4" customFormat="1" ht="11.25" customHeight="1" hidden="1">
      <c r="A225" s="42"/>
      <c r="B225"/>
      <c r="C225" s="58"/>
      <c r="D225" s="53"/>
      <c r="E225" s="53"/>
      <c r="F225" s="53"/>
      <c r="G225" s="53"/>
      <c r="H225" s="58"/>
      <c r="I225" s="58"/>
      <c r="J225" s="58"/>
      <c r="K225" s="53"/>
      <c r="L225" s="53"/>
      <c r="M225" s="53"/>
      <c r="N225" s="53"/>
      <c r="AU225"/>
      <c r="AV225"/>
      <c r="AW225"/>
      <c r="AX225"/>
      <c r="AY225"/>
      <c r="AZ225"/>
      <c r="BA225"/>
      <c r="BB225"/>
      <c r="BC225"/>
    </row>
    <row r="226" spans="1:55" s="4" customFormat="1" ht="12.75">
      <c r="A226" s="42"/>
      <c r="B226"/>
      <c r="C226" s="58"/>
      <c r="D226" s="53"/>
      <c r="E226" s="53"/>
      <c r="F226" s="53"/>
      <c r="G226" s="53"/>
      <c r="H226" s="58"/>
      <c r="I226" s="58"/>
      <c r="J226" s="58"/>
      <c r="K226" s="53"/>
      <c r="L226" s="53"/>
      <c r="M226" s="53"/>
      <c r="N226" s="53"/>
      <c r="AU226"/>
      <c r="AV226"/>
      <c r="AW226"/>
      <c r="AX226"/>
      <c r="AY226"/>
      <c r="AZ226"/>
      <c r="BA226"/>
      <c r="BB226"/>
      <c r="BC226"/>
    </row>
    <row r="227" spans="1:55" s="4" customFormat="1" ht="11.25" customHeight="1">
      <c r="A227" s="42"/>
      <c r="B227"/>
      <c r="C227" s="58"/>
      <c r="D227" s="53"/>
      <c r="E227" s="53"/>
      <c r="F227" s="53"/>
      <c r="G227" s="53"/>
      <c r="H227" s="58"/>
      <c r="I227" s="58"/>
      <c r="J227" s="58"/>
      <c r="K227" s="53"/>
      <c r="L227" s="53"/>
      <c r="M227" s="53"/>
      <c r="N227" s="53"/>
      <c r="AU227"/>
      <c r="AV227"/>
      <c r="AW227"/>
      <c r="AX227"/>
      <c r="AY227"/>
      <c r="AZ227"/>
      <c r="BA227"/>
      <c r="BB227"/>
      <c r="BC227"/>
    </row>
  </sheetData>
  <mergeCells count="1101">
    <mergeCell ref="AP74:AP75"/>
    <mergeCell ref="AP64:AP65"/>
    <mergeCell ref="AP66:AP67"/>
    <mergeCell ref="AP68:AP69"/>
    <mergeCell ref="AP70:AP71"/>
    <mergeCell ref="AR72:AR73"/>
    <mergeCell ref="AS72:AS73"/>
    <mergeCell ref="AT72:AT73"/>
    <mergeCell ref="AM72:AM73"/>
    <mergeCell ref="AN72:AN73"/>
    <mergeCell ref="AO72:AO73"/>
    <mergeCell ref="AQ72:AQ73"/>
    <mergeCell ref="AP72:AP73"/>
    <mergeCell ref="AD72:AD73"/>
    <mergeCell ref="AK72:AK73"/>
    <mergeCell ref="AL72:AL73"/>
    <mergeCell ref="AE72:AE73"/>
    <mergeCell ref="AF72:AF73"/>
    <mergeCell ref="AG72:AG73"/>
    <mergeCell ref="AH72:AH73"/>
    <mergeCell ref="AI72:AI73"/>
    <mergeCell ref="AJ72:AJ73"/>
    <mergeCell ref="A72:A73"/>
    <mergeCell ref="B72:B73"/>
    <mergeCell ref="S72:S73"/>
    <mergeCell ref="T72:T73"/>
    <mergeCell ref="Y72:Y73"/>
    <mergeCell ref="AS84:AS85"/>
    <mergeCell ref="AT84:AT85"/>
    <mergeCell ref="U72:U73"/>
    <mergeCell ref="V72:V73"/>
    <mergeCell ref="W72:W73"/>
    <mergeCell ref="X72:X73"/>
    <mergeCell ref="AA72:AA73"/>
    <mergeCell ref="AB72:AB73"/>
    <mergeCell ref="AC72:AC73"/>
    <mergeCell ref="A94:R94"/>
    <mergeCell ref="AA94:AL94"/>
    <mergeCell ref="A108:R108"/>
    <mergeCell ref="A90:R90"/>
    <mergeCell ref="AA90:AK90"/>
    <mergeCell ref="A92:R92"/>
    <mergeCell ref="AA92:AL92"/>
    <mergeCell ref="AA88:AB88"/>
    <mergeCell ref="AD88:AE88"/>
    <mergeCell ref="AS86:AS87"/>
    <mergeCell ref="AT86:AT87"/>
    <mergeCell ref="AK86:AK87"/>
    <mergeCell ref="AL86:AL87"/>
    <mergeCell ref="AM86:AM87"/>
    <mergeCell ref="AN86:AN87"/>
    <mergeCell ref="AG86:AG87"/>
    <mergeCell ref="AH86:AH87"/>
    <mergeCell ref="AO86:AO87"/>
    <mergeCell ref="AP86:AP87"/>
    <mergeCell ref="AQ86:AQ87"/>
    <mergeCell ref="AR86:AR87"/>
    <mergeCell ref="AB86:AB87"/>
    <mergeCell ref="AI86:AI87"/>
    <mergeCell ref="AJ86:AJ87"/>
    <mergeCell ref="AC86:AC87"/>
    <mergeCell ref="AD86:AD87"/>
    <mergeCell ref="AE86:AE87"/>
    <mergeCell ref="AF86:AF87"/>
    <mergeCell ref="Y86:Y87"/>
    <mergeCell ref="Z86:Z87"/>
    <mergeCell ref="AA86:AA87"/>
    <mergeCell ref="U86:U87"/>
    <mergeCell ref="V86:V87"/>
    <mergeCell ref="W86:W87"/>
    <mergeCell ref="X86:X87"/>
    <mergeCell ref="AO84:AO85"/>
    <mergeCell ref="AP84:AP85"/>
    <mergeCell ref="AQ84:AQ85"/>
    <mergeCell ref="AR84:AR85"/>
    <mergeCell ref="AK84:AK85"/>
    <mergeCell ref="AL84:AL85"/>
    <mergeCell ref="AM84:AM85"/>
    <mergeCell ref="AN84:AN85"/>
    <mergeCell ref="AG84:AG85"/>
    <mergeCell ref="AH84:AH85"/>
    <mergeCell ref="AI84:AI85"/>
    <mergeCell ref="AJ84:AJ85"/>
    <mergeCell ref="AC84:AC85"/>
    <mergeCell ref="AD84:AD85"/>
    <mergeCell ref="AE84:AE85"/>
    <mergeCell ref="AF84:AF85"/>
    <mergeCell ref="Y84:Y85"/>
    <mergeCell ref="Z84:Z85"/>
    <mergeCell ref="AA84:AA85"/>
    <mergeCell ref="AB84:AB85"/>
    <mergeCell ref="AS82:AS83"/>
    <mergeCell ref="AT82:AT83"/>
    <mergeCell ref="A84:A85"/>
    <mergeCell ref="B84:B85"/>
    <mergeCell ref="S84:S85"/>
    <mergeCell ref="T84:T85"/>
    <mergeCell ref="U84:U85"/>
    <mergeCell ref="V84:V85"/>
    <mergeCell ref="W84:W85"/>
    <mergeCell ref="X84:X85"/>
    <mergeCell ref="AO82:AO83"/>
    <mergeCell ref="AP82:AP83"/>
    <mergeCell ref="AQ82:AQ83"/>
    <mergeCell ref="AR82:AR83"/>
    <mergeCell ref="AK82:AK83"/>
    <mergeCell ref="AL82:AL83"/>
    <mergeCell ref="AM82:AM83"/>
    <mergeCell ref="AN82:AN83"/>
    <mergeCell ref="AG82:AG83"/>
    <mergeCell ref="AH82:AH83"/>
    <mergeCell ref="AI82:AI83"/>
    <mergeCell ref="AJ82:AJ83"/>
    <mergeCell ref="AC82:AC83"/>
    <mergeCell ref="AD82:AD83"/>
    <mergeCell ref="AE82:AE83"/>
    <mergeCell ref="AF82:AF83"/>
    <mergeCell ref="Y82:Y83"/>
    <mergeCell ref="Z82:Z83"/>
    <mergeCell ref="AA82:AA83"/>
    <mergeCell ref="AB82:AB83"/>
    <mergeCell ref="AS80:AS81"/>
    <mergeCell ref="AT80:AT81"/>
    <mergeCell ref="A82:A83"/>
    <mergeCell ref="B82:B83"/>
    <mergeCell ref="S82:S83"/>
    <mergeCell ref="T82:T83"/>
    <mergeCell ref="U82:U83"/>
    <mergeCell ref="V82:V83"/>
    <mergeCell ref="W82:W83"/>
    <mergeCell ref="X82:X83"/>
    <mergeCell ref="AO80:AO81"/>
    <mergeCell ref="AP80:AP81"/>
    <mergeCell ref="AQ80:AQ81"/>
    <mergeCell ref="AR80:AR81"/>
    <mergeCell ref="AK80:AK81"/>
    <mergeCell ref="AL80:AL81"/>
    <mergeCell ref="AM80:AM81"/>
    <mergeCell ref="AN80:AN81"/>
    <mergeCell ref="AG80:AG81"/>
    <mergeCell ref="AH80:AH81"/>
    <mergeCell ref="AI80:AI81"/>
    <mergeCell ref="AJ80:AJ81"/>
    <mergeCell ref="AC80:AC81"/>
    <mergeCell ref="AD80:AD81"/>
    <mergeCell ref="AE80:AE81"/>
    <mergeCell ref="AF80:AF81"/>
    <mergeCell ref="Y80:Y81"/>
    <mergeCell ref="Z80:Z81"/>
    <mergeCell ref="AA80:AA81"/>
    <mergeCell ref="AB80:AB81"/>
    <mergeCell ref="B80:B81"/>
    <mergeCell ref="S80:S81"/>
    <mergeCell ref="T80:T81"/>
    <mergeCell ref="A86:A87"/>
    <mergeCell ref="B86:B87"/>
    <mergeCell ref="S86:S87"/>
    <mergeCell ref="T86:T87"/>
    <mergeCell ref="U80:U81"/>
    <mergeCell ref="V80:V81"/>
    <mergeCell ref="W80:W81"/>
    <mergeCell ref="X80:X81"/>
    <mergeCell ref="AL78:AL79"/>
    <mergeCell ref="AM78:AM79"/>
    <mergeCell ref="AN78:AN79"/>
    <mergeCell ref="AO78:AO79"/>
    <mergeCell ref="AQ78:AQ79"/>
    <mergeCell ref="AR78:AR79"/>
    <mergeCell ref="AS78:AS79"/>
    <mergeCell ref="AT78:AT79"/>
    <mergeCell ref="AJ78:AJ79"/>
    <mergeCell ref="AK78:AK79"/>
    <mergeCell ref="AD78:AD79"/>
    <mergeCell ref="AE78:AE79"/>
    <mergeCell ref="AF78:AF79"/>
    <mergeCell ref="AG78:AG79"/>
    <mergeCell ref="AH78:AH79"/>
    <mergeCell ref="AI78:AI79"/>
    <mergeCell ref="Y78:Y79"/>
    <mergeCell ref="AA78:AA79"/>
    <mergeCell ref="AB78:AB79"/>
    <mergeCell ref="AC78:AC79"/>
    <mergeCell ref="Z78:Z79"/>
    <mergeCell ref="U78:U79"/>
    <mergeCell ref="V78:V79"/>
    <mergeCell ref="W78:W79"/>
    <mergeCell ref="X78:X79"/>
    <mergeCell ref="A78:A79"/>
    <mergeCell ref="B78:B79"/>
    <mergeCell ref="S78:S79"/>
    <mergeCell ref="T78:T79"/>
    <mergeCell ref="AR76:AR77"/>
    <mergeCell ref="AP76:AP77"/>
    <mergeCell ref="AS76:AS77"/>
    <mergeCell ref="AT76:AT77"/>
    <mergeCell ref="AM76:AM77"/>
    <mergeCell ref="AN76:AN77"/>
    <mergeCell ref="AO76:AO77"/>
    <mergeCell ref="AQ76:AQ77"/>
    <mergeCell ref="Y76:Y77"/>
    <mergeCell ref="AA76:AA77"/>
    <mergeCell ref="AB76:AB77"/>
    <mergeCell ref="AC76:AC77"/>
    <mergeCell ref="Z76:Z77"/>
    <mergeCell ref="U76:U77"/>
    <mergeCell ref="V76:V77"/>
    <mergeCell ref="W76:W77"/>
    <mergeCell ref="X76:X77"/>
    <mergeCell ref="A76:A77"/>
    <mergeCell ref="B76:B77"/>
    <mergeCell ref="S76:S77"/>
    <mergeCell ref="T76:T77"/>
    <mergeCell ref="AQ74:AQ75"/>
    <mergeCell ref="AR74:AR75"/>
    <mergeCell ref="AS74:AS75"/>
    <mergeCell ref="AT74:AT75"/>
    <mergeCell ref="AL74:AL75"/>
    <mergeCell ref="AM74:AM75"/>
    <mergeCell ref="AN74:AN75"/>
    <mergeCell ref="AO74:AO75"/>
    <mergeCell ref="AH74:AH75"/>
    <mergeCell ref="AI74:AI75"/>
    <mergeCell ref="AJ74:AJ75"/>
    <mergeCell ref="AK74:AK75"/>
    <mergeCell ref="AD74:AD75"/>
    <mergeCell ref="AE74:AE75"/>
    <mergeCell ref="AF74:AF75"/>
    <mergeCell ref="AG74:AG75"/>
    <mergeCell ref="Y74:Y75"/>
    <mergeCell ref="AA74:AA75"/>
    <mergeCell ref="AB74:AB75"/>
    <mergeCell ref="AC74:AC75"/>
    <mergeCell ref="AS70:AS71"/>
    <mergeCell ref="AT70:AT71"/>
    <mergeCell ref="A74:A75"/>
    <mergeCell ref="B74:B75"/>
    <mergeCell ref="S74:S75"/>
    <mergeCell ref="T74:T75"/>
    <mergeCell ref="U74:U75"/>
    <mergeCell ref="V74:V75"/>
    <mergeCell ref="W74:W75"/>
    <mergeCell ref="X74:X75"/>
    <mergeCell ref="AO70:AO71"/>
    <mergeCell ref="AQ70:AQ71"/>
    <mergeCell ref="AR70:AR71"/>
    <mergeCell ref="AK70:AK71"/>
    <mergeCell ref="AL70:AL71"/>
    <mergeCell ref="AM70:AM71"/>
    <mergeCell ref="AN70:AN71"/>
    <mergeCell ref="AG70:AG71"/>
    <mergeCell ref="AH70:AH71"/>
    <mergeCell ref="AI70:AI71"/>
    <mergeCell ref="AJ70:AJ71"/>
    <mergeCell ref="U70:U71"/>
    <mergeCell ref="V70:V71"/>
    <mergeCell ref="W70:W71"/>
    <mergeCell ref="AC70:AC71"/>
    <mergeCell ref="A70:A71"/>
    <mergeCell ref="B70:B71"/>
    <mergeCell ref="S70:S71"/>
    <mergeCell ref="T70:T71"/>
    <mergeCell ref="AT68:AT69"/>
    <mergeCell ref="AO68:AO69"/>
    <mergeCell ref="AQ68:AQ69"/>
    <mergeCell ref="AR68:AR69"/>
    <mergeCell ref="AM68:AM69"/>
    <mergeCell ref="AN68:AN69"/>
    <mergeCell ref="X70:X71"/>
    <mergeCell ref="AS68:AS69"/>
    <mergeCell ref="Y70:Y71"/>
    <mergeCell ref="AA70:AA71"/>
    <mergeCell ref="AB70:AB71"/>
    <mergeCell ref="AD70:AD71"/>
    <mergeCell ref="AE70:AE71"/>
    <mergeCell ref="AF70:AF71"/>
    <mergeCell ref="AI68:AI69"/>
    <mergeCell ref="AJ68:AJ69"/>
    <mergeCell ref="AK68:AK69"/>
    <mergeCell ref="AL68:AL69"/>
    <mergeCell ref="AT66:AT67"/>
    <mergeCell ref="AO66:AO67"/>
    <mergeCell ref="AQ66:AQ67"/>
    <mergeCell ref="AR66:AR67"/>
    <mergeCell ref="AS66:AS67"/>
    <mergeCell ref="Y68:Y69"/>
    <mergeCell ref="AA68:AA69"/>
    <mergeCell ref="AB68:AB69"/>
    <mergeCell ref="AC68:AC69"/>
    <mergeCell ref="AD68:AD69"/>
    <mergeCell ref="AE68:AE69"/>
    <mergeCell ref="AF68:AF69"/>
    <mergeCell ref="AG68:AG69"/>
    <mergeCell ref="AH68:AH69"/>
    <mergeCell ref="AM66:AM67"/>
    <mergeCell ref="AN66:AN67"/>
    <mergeCell ref="A68:A69"/>
    <mergeCell ref="B68:B69"/>
    <mergeCell ref="S68:S69"/>
    <mergeCell ref="T68:T69"/>
    <mergeCell ref="U68:U69"/>
    <mergeCell ref="V68:V69"/>
    <mergeCell ref="W68:W69"/>
    <mergeCell ref="X68:X69"/>
    <mergeCell ref="AI66:AI67"/>
    <mergeCell ref="AJ66:AJ67"/>
    <mergeCell ref="AK66:AK67"/>
    <mergeCell ref="AL66:AL67"/>
    <mergeCell ref="AT64:AT65"/>
    <mergeCell ref="AO64:AO65"/>
    <mergeCell ref="AQ64:AQ65"/>
    <mergeCell ref="AR64:AR65"/>
    <mergeCell ref="AS64:AS65"/>
    <mergeCell ref="Y66:Y67"/>
    <mergeCell ref="AA66:AA67"/>
    <mergeCell ref="AB66:AB67"/>
    <mergeCell ref="AC66:AC67"/>
    <mergeCell ref="AD66:AD67"/>
    <mergeCell ref="AE66:AE67"/>
    <mergeCell ref="AF66:AF67"/>
    <mergeCell ref="AG66:AG67"/>
    <mergeCell ref="AH66:AH67"/>
    <mergeCell ref="AM64:AM65"/>
    <mergeCell ref="AN64:AN65"/>
    <mergeCell ref="A66:A67"/>
    <mergeCell ref="B66:B67"/>
    <mergeCell ref="S66:S67"/>
    <mergeCell ref="T66:T67"/>
    <mergeCell ref="U66:U67"/>
    <mergeCell ref="V66:V67"/>
    <mergeCell ref="W66:W67"/>
    <mergeCell ref="X66:X67"/>
    <mergeCell ref="AI64:AI65"/>
    <mergeCell ref="AJ64:AJ65"/>
    <mergeCell ref="AK64:AK65"/>
    <mergeCell ref="AL64:AL65"/>
    <mergeCell ref="AT62:AT63"/>
    <mergeCell ref="AO62:AO63"/>
    <mergeCell ref="AP62:AP63"/>
    <mergeCell ref="AQ62:AQ63"/>
    <mergeCell ref="AS62:AS63"/>
    <mergeCell ref="Y64:Y65"/>
    <mergeCell ref="AA64:AA65"/>
    <mergeCell ref="AB64:AB65"/>
    <mergeCell ref="AC64:AC65"/>
    <mergeCell ref="AD64:AD65"/>
    <mergeCell ref="AE64:AE65"/>
    <mergeCell ref="AF64:AF65"/>
    <mergeCell ref="AG64:AG65"/>
    <mergeCell ref="AH64:AH65"/>
    <mergeCell ref="U64:U65"/>
    <mergeCell ref="V64:V65"/>
    <mergeCell ref="W64:W65"/>
    <mergeCell ref="X64:X65"/>
    <mergeCell ref="A64:A65"/>
    <mergeCell ref="B64:B65"/>
    <mergeCell ref="S64:S65"/>
    <mergeCell ref="T64:T65"/>
    <mergeCell ref="AR62:AR63"/>
    <mergeCell ref="AK62:AK63"/>
    <mergeCell ref="AL62:AL63"/>
    <mergeCell ref="AM62:AM63"/>
    <mergeCell ref="AN62:AN63"/>
    <mergeCell ref="AG62:AG63"/>
    <mergeCell ref="AH62:AH63"/>
    <mergeCell ref="AI62:AI63"/>
    <mergeCell ref="AJ62:AJ63"/>
    <mergeCell ref="AC62:AC63"/>
    <mergeCell ref="AD62:AD63"/>
    <mergeCell ref="AE62:AE63"/>
    <mergeCell ref="AF62:AF63"/>
    <mergeCell ref="Y62:Y63"/>
    <mergeCell ref="Z62:Z63"/>
    <mergeCell ref="AA62:AA63"/>
    <mergeCell ref="AB62:AB63"/>
    <mergeCell ref="AS60:AS61"/>
    <mergeCell ref="AT60:AT61"/>
    <mergeCell ref="A62:A63"/>
    <mergeCell ref="B62:B63"/>
    <mergeCell ref="S62:S63"/>
    <mergeCell ref="T62:T63"/>
    <mergeCell ref="U62:U63"/>
    <mergeCell ref="V62:V63"/>
    <mergeCell ref="W62:W63"/>
    <mergeCell ref="X62:X63"/>
    <mergeCell ref="AO60:AO61"/>
    <mergeCell ref="AP60:AP61"/>
    <mergeCell ref="AQ60:AQ61"/>
    <mergeCell ref="AR60:AR61"/>
    <mergeCell ref="AK60:AK61"/>
    <mergeCell ref="AL60:AL61"/>
    <mergeCell ref="AM60:AM61"/>
    <mergeCell ref="AN60:AN61"/>
    <mergeCell ref="AG60:AG61"/>
    <mergeCell ref="AH60:AH61"/>
    <mergeCell ref="AI60:AI61"/>
    <mergeCell ref="AJ60:AJ61"/>
    <mergeCell ref="AC60:AC61"/>
    <mergeCell ref="AD60:AD61"/>
    <mergeCell ref="AE60:AE61"/>
    <mergeCell ref="AF60:AF61"/>
    <mergeCell ref="Y60:Y61"/>
    <mergeCell ref="Z60:Z61"/>
    <mergeCell ref="AA60:AA61"/>
    <mergeCell ref="AB60:AB61"/>
    <mergeCell ref="AS58:AS59"/>
    <mergeCell ref="AT58:AT59"/>
    <mergeCell ref="A60:A61"/>
    <mergeCell ref="B60:B61"/>
    <mergeCell ref="S60:S61"/>
    <mergeCell ref="T60:T61"/>
    <mergeCell ref="U60:U61"/>
    <mergeCell ref="V60:V61"/>
    <mergeCell ref="W60:W61"/>
    <mergeCell ref="X60:X61"/>
    <mergeCell ref="AO58:AO59"/>
    <mergeCell ref="AP58:AP59"/>
    <mergeCell ref="AQ58:AQ59"/>
    <mergeCell ref="AR58:AR59"/>
    <mergeCell ref="AK58:AK59"/>
    <mergeCell ref="AL58:AL59"/>
    <mergeCell ref="AM58:AM59"/>
    <mergeCell ref="AN58:AN59"/>
    <mergeCell ref="AG58:AG59"/>
    <mergeCell ref="AH58:AH59"/>
    <mergeCell ref="AI58:AI59"/>
    <mergeCell ref="AJ58:AJ59"/>
    <mergeCell ref="AC58:AC59"/>
    <mergeCell ref="AD58:AD59"/>
    <mergeCell ref="AE58:AE59"/>
    <mergeCell ref="AF58:AF59"/>
    <mergeCell ref="Y58:Y59"/>
    <mergeCell ref="Z58:Z59"/>
    <mergeCell ref="AA58:AA59"/>
    <mergeCell ref="AB58:AB59"/>
    <mergeCell ref="AS56:AS57"/>
    <mergeCell ref="AT56:AT57"/>
    <mergeCell ref="A58:A59"/>
    <mergeCell ref="B58:B59"/>
    <mergeCell ref="S58:S59"/>
    <mergeCell ref="T58:T59"/>
    <mergeCell ref="U58:U59"/>
    <mergeCell ref="V58:V59"/>
    <mergeCell ref="W58:W59"/>
    <mergeCell ref="X58:X59"/>
    <mergeCell ref="AO56:AO57"/>
    <mergeCell ref="AP56:AP57"/>
    <mergeCell ref="AQ56:AQ57"/>
    <mergeCell ref="AR56:AR57"/>
    <mergeCell ref="AK56:AK57"/>
    <mergeCell ref="AL56:AL57"/>
    <mergeCell ref="AM56:AM57"/>
    <mergeCell ref="AN56:AN57"/>
    <mergeCell ref="AG56:AG57"/>
    <mergeCell ref="AH56:AH57"/>
    <mergeCell ref="AI56:AI57"/>
    <mergeCell ref="AJ56:AJ57"/>
    <mergeCell ref="AC56:AC57"/>
    <mergeCell ref="AD56:AD57"/>
    <mergeCell ref="AE56:AE57"/>
    <mergeCell ref="AF56:AF57"/>
    <mergeCell ref="Y56:Y57"/>
    <mergeCell ref="Z56:Z57"/>
    <mergeCell ref="AA56:AA57"/>
    <mergeCell ref="AB56:AB57"/>
    <mergeCell ref="U56:U57"/>
    <mergeCell ref="V56:V57"/>
    <mergeCell ref="W56:W57"/>
    <mergeCell ref="X56:X57"/>
    <mergeCell ref="A56:A57"/>
    <mergeCell ref="B56:B57"/>
    <mergeCell ref="S56:S57"/>
    <mergeCell ref="T56:T57"/>
    <mergeCell ref="AT52:AT54"/>
    <mergeCell ref="AB53:AB54"/>
    <mergeCell ref="AC53:AC54"/>
    <mergeCell ref="AD53:AD54"/>
    <mergeCell ref="AE53:AE54"/>
    <mergeCell ref="AF53:AF54"/>
    <mergeCell ref="AG53:AG54"/>
    <mergeCell ref="AI53:AI54"/>
    <mergeCell ref="AJ53:AJ54"/>
    <mergeCell ref="AK53:AK54"/>
    <mergeCell ref="AI52:AP52"/>
    <mergeCell ref="AQ52:AQ54"/>
    <mergeCell ref="AR52:AR54"/>
    <mergeCell ref="AS52:AS54"/>
    <mergeCell ref="AL53:AL54"/>
    <mergeCell ref="AM53:AM54"/>
    <mergeCell ref="AN53:AN54"/>
    <mergeCell ref="AO53:AO54"/>
    <mergeCell ref="AP53:AP54"/>
    <mergeCell ref="AB52:AC52"/>
    <mergeCell ref="AD52:AE52"/>
    <mergeCell ref="AF52:AG52"/>
    <mergeCell ref="AH52:AH54"/>
    <mergeCell ref="AS49:AS50"/>
    <mergeCell ref="AT49:AT50"/>
    <mergeCell ref="A52:A54"/>
    <mergeCell ref="T52:T54"/>
    <mergeCell ref="U52:U54"/>
    <mergeCell ref="V52:V54"/>
    <mergeCell ref="W52:W54"/>
    <mergeCell ref="X52:X54"/>
    <mergeCell ref="Y52:Y54"/>
    <mergeCell ref="AA52:AA54"/>
    <mergeCell ref="AO49:AO50"/>
    <mergeCell ref="AP49:AP50"/>
    <mergeCell ref="AQ49:AQ50"/>
    <mergeCell ref="AR49:AR50"/>
    <mergeCell ref="AK49:AK50"/>
    <mergeCell ref="AL49:AL50"/>
    <mergeCell ref="AM49:AM50"/>
    <mergeCell ref="AN49:AN50"/>
    <mergeCell ref="AG49:AG50"/>
    <mergeCell ref="AH49:AH50"/>
    <mergeCell ref="AI49:AI50"/>
    <mergeCell ref="AJ49:AJ50"/>
    <mergeCell ref="AC49:AC50"/>
    <mergeCell ref="AD49:AD50"/>
    <mergeCell ref="AE49:AE50"/>
    <mergeCell ref="AF49:AF50"/>
    <mergeCell ref="Y49:Y50"/>
    <mergeCell ref="Z49:Z50"/>
    <mergeCell ref="AA49:AA50"/>
    <mergeCell ref="AB49:AB50"/>
    <mergeCell ref="U49:U50"/>
    <mergeCell ref="V49:V50"/>
    <mergeCell ref="W49:W50"/>
    <mergeCell ref="X49:X50"/>
    <mergeCell ref="A49:A50"/>
    <mergeCell ref="B49:B50"/>
    <mergeCell ref="S49:S50"/>
    <mergeCell ref="T49:T50"/>
    <mergeCell ref="AT47:AT48"/>
    <mergeCell ref="AP47:AP48"/>
    <mergeCell ref="AQ47:AQ48"/>
    <mergeCell ref="AR47:AR48"/>
    <mergeCell ref="AS47:AS48"/>
    <mergeCell ref="AL47:AL48"/>
    <mergeCell ref="AM47:AM48"/>
    <mergeCell ref="AN47:AN48"/>
    <mergeCell ref="AO47:AO48"/>
    <mergeCell ref="AH47:AH48"/>
    <mergeCell ref="AI47:AI48"/>
    <mergeCell ref="AJ47:AJ48"/>
    <mergeCell ref="AK47:AK48"/>
    <mergeCell ref="AD47:AD48"/>
    <mergeCell ref="AE47:AE48"/>
    <mergeCell ref="AF47:AF48"/>
    <mergeCell ref="AG47:AG48"/>
    <mergeCell ref="Z47:Z48"/>
    <mergeCell ref="AA47:AA48"/>
    <mergeCell ref="AB47:AB48"/>
    <mergeCell ref="AC47:AC48"/>
    <mergeCell ref="AT45:AT46"/>
    <mergeCell ref="A47:A48"/>
    <mergeCell ref="B47:B48"/>
    <mergeCell ref="S47:S48"/>
    <mergeCell ref="T47:T48"/>
    <mergeCell ref="U47:U48"/>
    <mergeCell ref="V47:V48"/>
    <mergeCell ref="W47:W48"/>
    <mergeCell ref="X47:X48"/>
    <mergeCell ref="Y47:Y48"/>
    <mergeCell ref="AP45:AP46"/>
    <mergeCell ref="AQ45:AQ46"/>
    <mergeCell ref="AR45:AR46"/>
    <mergeCell ref="AS45:AS46"/>
    <mergeCell ref="AL45:AL46"/>
    <mergeCell ref="AM45:AM46"/>
    <mergeCell ref="AN45:AN46"/>
    <mergeCell ref="AO45:AO46"/>
    <mergeCell ref="AH45:AH46"/>
    <mergeCell ref="AI45:AI46"/>
    <mergeCell ref="AJ45:AJ46"/>
    <mergeCell ref="AK45:AK46"/>
    <mergeCell ref="AD45:AD46"/>
    <mergeCell ref="AE45:AE46"/>
    <mergeCell ref="AF45:AF46"/>
    <mergeCell ref="AG45:AG46"/>
    <mergeCell ref="Z45:Z46"/>
    <mergeCell ref="AA45:AA46"/>
    <mergeCell ref="AB45:AB46"/>
    <mergeCell ref="AC45:AC46"/>
    <mergeCell ref="AT43:AT44"/>
    <mergeCell ref="A45:A46"/>
    <mergeCell ref="B45:B46"/>
    <mergeCell ref="S45:S46"/>
    <mergeCell ref="T45:T46"/>
    <mergeCell ref="U45:U46"/>
    <mergeCell ref="V45:V46"/>
    <mergeCell ref="W45:W46"/>
    <mergeCell ref="X45:X46"/>
    <mergeCell ref="Y45:Y46"/>
    <mergeCell ref="AP43:AP44"/>
    <mergeCell ref="AQ43:AQ44"/>
    <mergeCell ref="AR43:AR44"/>
    <mergeCell ref="AS43:AS44"/>
    <mergeCell ref="AL43:AL44"/>
    <mergeCell ref="AM43:AM44"/>
    <mergeCell ref="AN43:AN44"/>
    <mergeCell ref="AO43:AO44"/>
    <mergeCell ref="AH43:AH44"/>
    <mergeCell ref="AI43:AI44"/>
    <mergeCell ref="AJ43:AJ44"/>
    <mergeCell ref="AK43:AK44"/>
    <mergeCell ref="AD43:AD44"/>
    <mergeCell ref="AE43:AE44"/>
    <mergeCell ref="AF43:AF44"/>
    <mergeCell ref="AG43:AG44"/>
    <mergeCell ref="Z43:Z44"/>
    <mergeCell ref="AA43:AA44"/>
    <mergeCell ref="AB43:AB44"/>
    <mergeCell ref="AC43:AC44"/>
    <mergeCell ref="AT41:AT42"/>
    <mergeCell ref="A43:A44"/>
    <mergeCell ref="B43:B44"/>
    <mergeCell ref="S43:S44"/>
    <mergeCell ref="T43:T44"/>
    <mergeCell ref="U43:U44"/>
    <mergeCell ref="V43:V44"/>
    <mergeCell ref="W43:W44"/>
    <mergeCell ref="X43:X44"/>
    <mergeCell ref="Y43:Y44"/>
    <mergeCell ref="AP41:AP42"/>
    <mergeCell ref="AQ41:AQ42"/>
    <mergeCell ref="AR41:AR42"/>
    <mergeCell ref="AS41:AS42"/>
    <mergeCell ref="AL41:AL42"/>
    <mergeCell ref="AM41:AM42"/>
    <mergeCell ref="AN41:AN42"/>
    <mergeCell ref="AO41:AO42"/>
    <mergeCell ref="AH41:AH42"/>
    <mergeCell ref="AI41:AI42"/>
    <mergeCell ref="AJ41:AJ42"/>
    <mergeCell ref="AK41:AK42"/>
    <mergeCell ref="AD41:AD42"/>
    <mergeCell ref="AE41:AE42"/>
    <mergeCell ref="AF41:AF42"/>
    <mergeCell ref="AG41:AG42"/>
    <mergeCell ref="Z41:Z42"/>
    <mergeCell ref="AA41:AA42"/>
    <mergeCell ref="AB41:AB42"/>
    <mergeCell ref="AC41:AC42"/>
    <mergeCell ref="AT39:AT40"/>
    <mergeCell ref="A41:A42"/>
    <mergeCell ref="B41:B42"/>
    <mergeCell ref="S41:S42"/>
    <mergeCell ref="T41:T42"/>
    <mergeCell ref="U41:U42"/>
    <mergeCell ref="V41:V42"/>
    <mergeCell ref="W41:W42"/>
    <mergeCell ref="X41:X42"/>
    <mergeCell ref="Y41:Y42"/>
    <mergeCell ref="AP39:AP40"/>
    <mergeCell ref="AQ39:AQ40"/>
    <mergeCell ref="AR39:AR40"/>
    <mergeCell ref="AS39:AS40"/>
    <mergeCell ref="AL39:AL40"/>
    <mergeCell ref="AM39:AM40"/>
    <mergeCell ref="AN39:AN40"/>
    <mergeCell ref="AO39:AO40"/>
    <mergeCell ref="AH39:AH40"/>
    <mergeCell ref="AI39:AI40"/>
    <mergeCell ref="AJ39:AJ40"/>
    <mergeCell ref="AK39:AK40"/>
    <mergeCell ref="AD39:AD40"/>
    <mergeCell ref="AE39:AE40"/>
    <mergeCell ref="AF39:AF40"/>
    <mergeCell ref="AG39:AG40"/>
    <mergeCell ref="Z39:Z40"/>
    <mergeCell ref="AA39:AA40"/>
    <mergeCell ref="AB39:AB40"/>
    <mergeCell ref="AC39:AC40"/>
    <mergeCell ref="A39:A40"/>
    <mergeCell ref="B39:B40"/>
    <mergeCell ref="S39:S40"/>
    <mergeCell ref="T39:T40"/>
    <mergeCell ref="Y39:Y40"/>
    <mergeCell ref="U39:U40"/>
    <mergeCell ref="V39:V40"/>
    <mergeCell ref="W39:W40"/>
    <mergeCell ref="X39:X40"/>
    <mergeCell ref="AT37:AT38"/>
    <mergeCell ref="AP37:AP38"/>
    <mergeCell ref="AQ37:AQ38"/>
    <mergeCell ref="AR37:AR38"/>
    <mergeCell ref="AS37:AS38"/>
    <mergeCell ref="AL37:AL38"/>
    <mergeCell ref="AM37:AM38"/>
    <mergeCell ref="AN37:AN38"/>
    <mergeCell ref="AO37:AO38"/>
    <mergeCell ref="AH37:AH38"/>
    <mergeCell ref="AI37:AI38"/>
    <mergeCell ref="AJ37:AJ38"/>
    <mergeCell ref="AK37:AK38"/>
    <mergeCell ref="AD37:AD38"/>
    <mergeCell ref="AE37:AE38"/>
    <mergeCell ref="AF37:AF38"/>
    <mergeCell ref="AG37:AG38"/>
    <mergeCell ref="Z37:Z38"/>
    <mergeCell ref="AA37:AA38"/>
    <mergeCell ref="AB37:AB38"/>
    <mergeCell ref="AC37:AC38"/>
    <mergeCell ref="AT35:AT36"/>
    <mergeCell ref="A37:A38"/>
    <mergeCell ref="B37:B38"/>
    <mergeCell ref="S37:S38"/>
    <mergeCell ref="T37:T38"/>
    <mergeCell ref="U37:U38"/>
    <mergeCell ref="V37:V38"/>
    <mergeCell ref="W37:W38"/>
    <mergeCell ref="X37:X38"/>
    <mergeCell ref="Y37:Y38"/>
    <mergeCell ref="AP35:AP36"/>
    <mergeCell ref="AQ35:AQ36"/>
    <mergeCell ref="AR35:AR36"/>
    <mergeCell ref="AS35:AS36"/>
    <mergeCell ref="AL35:AL36"/>
    <mergeCell ref="AM35:AM36"/>
    <mergeCell ref="AN35:AN36"/>
    <mergeCell ref="AO35:AO36"/>
    <mergeCell ref="AH35:AH36"/>
    <mergeCell ref="AI35:AI36"/>
    <mergeCell ref="AJ35:AJ36"/>
    <mergeCell ref="AK35:AK36"/>
    <mergeCell ref="AD35:AD36"/>
    <mergeCell ref="AE35:AE36"/>
    <mergeCell ref="AF35:AF36"/>
    <mergeCell ref="AG35:AG36"/>
    <mergeCell ref="Z35:Z36"/>
    <mergeCell ref="AA35:AA36"/>
    <mergeCell ref="AB35:AB36"/>
    <mergeCell ref="AC35:AC36"/>
    <mergeCell ref="AT33:AT34"/>
    <mergeCell ref="A35:A36"/>
    <mergeCell ref="B35:B36"/>
    <mergeCell ref="S35:S36"/>
    <mergeCell ref="T35:T36"/>
    <mergeCell ref="U35:U36"/>
    <mergeCell ref="V35:V36"/>
    <mergeCell ref="W35:W36"/>
    <mergeCell ref="X35:X36"/>
    <mergeCell ref="Y35:Y36"/>
    <mergeCell ref="AP33:AP34"/>
    <mergeCell ref="AQ33:AQ34"/>
    <mergeCell ref="AR33:AR34"/>
    <mergeCell ref="AS33:AS34"/>
    <mergeCell ref="AL33:AL34"/>
    <mergeCell ref="AM33:AM34"/>
    <mergeCell ref="AN33:AN34"/>
    <mergeCell ref="AO33:AO34"/>
    <mergeCell ref="AH33:AH34"/>
    <mergeCell ref="AI33:AI34"/>
    <mergeCell ref="AJ33:AJ34"/>
    <mergeCell ref="AK33:AK34"/>
    <mergeCell ref="AD33:AD34"/>
    <mergeCell ref="AE33:AE34"/>
    <mergeCell ref="AF33:AF34"/>
    <mergeCell ref="AG33:AG34"/>
    <mergeCell ref="Z33:Z34"/>
    <mergeCell ref="AA33:AA34"/>
    <mergeCell ref="AB33:AB34"/>
    <mergeCell ref="AC33:AC34"/>
    <mergeCell ref="AT31:AT32"/>
    <mergeCell ref="A33:A34"/>
    <mergeCell ref="B33:B34"/>
    <mergeCell ref="S33:S34"/>
    <mergeCell ref="T33:T34"/>
    <mergeCell ref="U33:U34"/>
    <mergeCell ref="V33:V34"/>
    <mergeCell ref="W33:W34"/>
    <mergeCell ref="X33:X34"/>
    <mergeCell ref="Y33:Y34"/>
    <mergeCell ref="AP31:AP32"/>
    <mergeCell ref="AQ31:AQ32"/>
    <mergeCell ref="AR31:AR32"/>
    <mergeCell ref="AS31:AS32"/>
    <mergeCell ref="AL31:AL32"/>
    <mergeCell ref="AM31:AM32"/>
    <mergeCell ref="AN31:AN32"/>
    <mergeCell ref="AO31:AO32"/>
    <mergeCell ref="AH31:AH32"/>
    <mergeCell ref="AI31:AI32"/>
    <mergeCell ref="AJ31:AJ32"/>
    <mergeCell ref="AK31:AK32"/>
    <mergeCell ref="AD31:AD32"/>
    <mergeCell ref="AE31:AE32"/>
    <mergeCell ref="AF31:AF32"/>
    <mergeCell ref="AG31:AG32"/>
    <mergeCell ref="A31:A32"/>
    <mergeCell ref="B31:B32"/>
    <mergeCell ref="S31:S32"/>
    <mergeCell ref="T31:T32"/>
    <mergeCell ref="U31:U32"/>
    <mergeCell ref="V31:V32"/>
    <mergeCell ref="W31:W32"/>
    <mergeCell ref="X31:X32"/>
    <mergeCell ref="Y31:Y32"/>
    <mergeCell ref="AT29:AT30"/>
    <mergeCell ref="AP29:AP30"/>
    <mergeCell ref="AQ29:AQ30"/>
    <mergeCell ref="AR29:AR30"/>
    <mergeCell ref="AS29:AS30"/>
    <mergeCell ref="Z31:Z32"/>
    <mergeCell ref="AA31:AA32"/>
    <mergeCell ref="AB31:AB32"/>
    <mergeCell ref="AC31:AC32"/>
    <mergeCell ref="AL29:AL30"/>
    <mergeCell ref="AM29:AM30"/>
    <mergeCell ref="AN29:AN30"/>
    <mergeCell ref="AO29:AO30"/>
    <mergeCell ref="AH29:AH30"/>
    <mergeCell ref="AI29:AI30"/>
    <mergeCell ref="AJ29:AJ30"/>
    <mergeCell ref="AK29:AK30"/>
    <mergeCell ref="AD29:AD30"/>
    <mergeCell ref="AE29:AE30"/>
    <mergeCell ref="AF29:AF30"/>
    <mergeCell ref="AG29:AG30"/>
    <mergeCell ref="Z29:Z30"/>
    <mergeCell ref="AA29:AA30"/>
    <mergeCell ref="AB29:AB30"/>
    <mergeCell ref="AC29:AC30"/>
    <mergeCell ref="AT27:AT28"/>
    <mergeCell ref="A29:A30"/>
    <mergeCell ref="B29:B30"/>
    <mergeCell ref="S29:S30"/>
    <mergeCell ref="T29:T30"/>
    <mergeCell ref="U29:U30"/>
    <mergeCell ref="V29:V30"/>
    <mergeCell ref="W29:W30"/>
    <mergeCell ref="X29:X30"/>
    <mergeCell ref="Y29:Y30"/>
    <mergeCell ref="AP27:AP28"/>
    <mergeCell ref="AQ27:AQ28"/>
    <mergeCell ref="AR27:AR28"/>
    <mergeCell ref="AS27:AS28"/>
    <mergeCell ref="AL27:AL28"/>
    <mergeCell ref="AM27:AM28"/>
    <mergeCell ref="AN27:AN28"/>
    <mergeCell ref="AO27:AO28"/>
    <mergeCell ref="AH27:AH28"/>
    <mergeCell ref="AI27:AI28"/>
    <mergeCell ref="AJ27:AJ28"/>
    <mergeCell ref="AK27:AK28"/>
    <mergeCell ref="AD27:AD28"/>
    <mergeCell ref="AE27:AE28"/>
    <mergeCell ref="AF27:AF28"/>
    <mergeCell ref="AG27:AG28"/>
    <mergeCell ref="Z27:Z28"/>
    <mergeCell ref="AA27:AA28"/>
    <mergeCell ref="AB27:AB28"/>
    <mergeCell ref="AC27:AC28"/>
    <mergeCell ref="AT25:AT26"/>
    <mergeCell ref="A27:A28"/>
    <mergeCell ref="B27:B28"/>
    <mergeCell ref="S27:S28"/>
    <mergeCell ref="T27:T28"/>
    <mergeCell ref="U27:U28"/>
    <mergeCell ref="V27:V28"/>
    <mergeCell ref="W27:W28"/>
    <mergeCell ref="X27:X28"/>
    <mergeCell ref="Y27:Y28"/>
    <mergeCell ref="AP25:AP26"/>
    <mergeCell ref="AQ25:AQ26"/>
    <mergeCell ref="AR25:AR26"/>
    <mergeCell ref="AS25:AS26"/>
    <mergeCell ref="AL25:AL26"/>
    <mergeCell ref="AM25:AM26"/>
    <mergeCell ref="AN25:AN26"/>
    <mergeCell ref="AO25:AO26"/>
    <mergeCell ref="AH25:AH26"/>
    <mergeCell ref="AI25:AI26"/>
    <mergeCell ref="AJ25:AJ26"/>
    <mergeCell ref="AK25:AK26"/>
    <mergeCell ref="AD25:AD26"/>
    <mergeCell ref="AE25:AE26"/>
    <mergeCell ref="AF25:AF26"/>
    <mergeCell ref="AG25:AG26"/>
    <mergeCell ref="Y25:Y26"/>
    <mergeCell ref="Z25:Z26"/>
    <mergeCell ref="AB25:AB26"/>
    <mergeCell ref="AC25:AC26"/>
    <mergeCell ref="AA25:AA26"/>
    <mergeCell ref="AS23:AS24"/>
    <mergeCell ref="AT23:AT24"/>
    <mergeCell ref="A25:A26"/>
    <mergeCell ref="B25:B26"/>
    <mergeCell ref="S25:S26"/>
    <mergeCell ref="T25:T26"/>
    <mergeCell ref="U25:U26"/>
    <mergeCell ref="V25:V26"/>
    <mergeCell ref="W25:W26"/>
    <mergeCell ref="X25:X26"/>
    <mergeCell ref="AO23:AO24"/>
    <mergeCell ref="AP23:AP24"/>
    <mergeCell ref="AQ23:AQ24"/>
    <mergeCell ref="AR23:AR24"/>
    <mergeCell ref="AK23:AK24"/>
    <mergeCell ref="AL23:AL24"/>
    <mergeCell ref="AM23:AM24"/>
    <mergeCell ref="AN23:AN24"/>
    <mergeCell ref="AG23:AG24"/>
    <mergeCell ref="AH23:AH24"/>
    <mergeCell ref="AI23:AI24"/>
    <mergeCell ref="AJ23:AJ24"/>
    <mergeCell ref="AC23:AC24"/>
    <mergeCell ref="AD23:AD24"/>
    <mergeCell ref="AE23:AE24"/>
    <mergeCell ref="AF23:AF24"/>
    <mergeCell ref="Y23:Y24"/>
    <mergeCell ref="Z23:Z24"/>
    <mergeCell ref="AA23:AA24"/>
    <mergeCell ref="AB23:AB24"/>
    <mergeCell ref="AS21:AS22"/>
    <mergeCell ref="AT21:AT22"/>
    <mergeCell ref="A23:A24"/>
    <mergeCell ref="B23:B24"/>
    <mergeCell ref="S23:S24"/>
    <mergeCell ref="T23:T24"/>
    <mergeCell ref="U23:U24"/>
    <mergeCell ref="V23:V24"/>
    <mergeCell ref="W23:W24"/>
    <mergeCell ref="X23:X24"/>
    <mergeCell ref="AO21:AO22"/>
    <mergeCell ref="AP21:AP22"/>
    <mergeCell ref="AQ21:AQ22"/>
    <mergeCell ref="AR21:AR22"/>
    <mergeCell ref="AK21:AK22"/>
    <mergeCell ref="AL21:AL22"/>
    <mergeCell ref="AM21:AM22"/>
    <mergeCell ref="AN21:AN22"/>
    <mergeCell ref="AG21:AG22"/>
    <mergeCell ref="AH21:AH22"/>
    <mergeCell ref="AI21:AI22"/>
    <mergeCell ref="AJ21:AJ22"/>
    <mergeCell ref="AC21:AC22"/>
    <mergeCell ref="AD21:AD22"/>
    <mergeCell ref="AE21:AE22"/>
    <mergeCell ref="AF21:AF22"/>
    <mergeCell ref="AS19:AS20"/>
    <mergeCell ref="AT19:AT20"/>
    <mergeCell ref="A21:A22"/>
    <mergeCell ref="B21:B22"/>
    <mergeCell ref="S21:S22"/>
    <mergeCell ref="T21:T22"/>
    <mergeCell ref="U21:U22"/>
    <mergeCell ref="V21:V22"/>
    <mergeCell ref="W21:W22"/>
    <mergeCell ref="X21:X22"/>
    <mergeCell ref="AO19:AO20"/>
    <mergeCell ref="AP19:AP20"/>
    <mergeCell ref="AQ19:AQ20"/>
    <mergeCell ref="AR19:AR20"/>
    <mergeCell ref="AK19:AK20"/>
    <mergeCell ref="AL19:AL20"/>
    <mergeCell ref="AM19:AM20"/>
    <mergeCell ref="AN19:AN20"/>
    <mergeCell ref="AG19:AG20"/>
    <mergeCell ref="AH19:AH20"/>
    <mergeCell ref="AI19:AI20"/>
    <mergeCell ref="AJ19:AJ20"/>
    <mergeCell ref="AC19:AC20"/>
    <mergeCell ref="AD19:AD20"/>
    <mergeCell ref="AE19:AE20"/>
    <mergeCell ref="AF19:AF20"/>
    <mergeCell ref="Y19:Y20"/>
    <mergeCell ref="Z19:Z20"/>
    <mergeCell ref="AA21:AA22"/>
    <mergeCell ref="AB19:AB20"/>
    <mergeCell ref="Y21:Y22"/>
    <mergeCell ref="Z21:Z22"/>
    <mergeCell ref="AB21:AB22"/>
    <mergeCell ref="AA19:AA20"/>
    <mergeCell ref="AS17:AS18"/>
    <mergeCell ref="AT17:AT18"/>
    <mergeCell ref="A19:A20"/>
    <mergeCell ref="B19:B20"/>
    <mergeCell ref="S19:S20"/>
    <mergeCell ref="T19:T20"/>
    <mergeCell ref="U19:U20"/>
    <mergeCell ref="V19:V20"/>
    <mergeCell ref="W19:W20"/>
    <mergeCell ref="X19:X20"/>
    <mergeCell ref="AO17:AO18"/>
    <mergeCell ref="AP17:AP18"/>
    <mergeCell ref="AQ17:AQ18"/>
    <mergeCell ref="AR17:AR18"/>
    <mergeCell ref="AK17:AK18"/>
    <mergeCell ref="AL17:AL18"/>
    <mergeCell ref="AM17:AM18"/>
    <mergeCell ref="AN17:AN18"/>
    <mergeCell ref="AG17:AG18"/>
    <mergeCell ref="AH17:AH18"/>
    <mergeCell ref="AI17:AI18"/>
    <mergeCell ref="AJ17:AJ18"/>
    <mergeCell ref="AC17:AC18"/>
    <mergeCell ref="AD17:AD18"/>
    <mergeCell ref="AE17:AE18"/>
    <mergeCell ref="AF17:AF18"/>
    <mergeCell ref="Y17:Y18"/>
    <mergeCell ref="Z17:Z18"/>
    <mergeCell ref="AA17:AA18"/>
    <mergeCell ref="AB17:AB18"/>
    <mergeCell ref="U17:U18"/>
    <mergeCell ref="V17:V18"/>
    <mergeCell ref="W17:W18"/>
    <mergeCell ref="X17:X18"/>
    <mergeCell ref="A17:A18"/>
    <mergeCell ref="B17:B18"/>
    <mergeCell ref="S17:S18"/>
    <mergeCell ref="T17:T18"/>
    <mergeCell ref="AR13:AR15"/>
    <mergeCell ref="AS13:AS15"/>
    <mergeCell ref="AT13:AT15"/>
    <mergeCell ref="AB14:AB15"/>
    <mergeCell ref="AC14:AC15"/>
    <mergeCell ref="AD14:AD15"/>
    <mergeCell ref="AE14:AE15"/>
    <mergeCell ref="AF14:AF15"/>
    <mergeCell ref="AG14:AG15"/>
    <mergeCell ref="AI14:AI15"/>
    <mergeCell ref="AQ13:AQ15"/>
    <mergeCell ref="AJ14:AJ15"/>
    <mergeCell ref="AK14:AK15"/>
    <mergeCell ref="AL14:AL15"/>
    <mergeCell ref="AM14:AM15"/>
    <mergeCell ref="AN14:AN15"/>
    <mergeCell ref="AO14:AO15"/>
    <mergeCell ref="AP14:AP15"/>
    <mergeCell ref="AD13:AE13"/>
    <mergeCell ref="AF13:AG13"/>
    <mergeCell ref="AH13:AH15"/>
    <mergeCell ref="AI13:AP13"/>
    <mergeCell ref="X13:X15"/>
    <mergeCell ref="Y13:Y15"/>
    <mergeCell ref="AA13:AA15"/>
    <mergeCell ref="AB13:AC13"/>
    <mergeCell ref="T13:T15"/>
    <mergeCell ref="U13:U15"/>
    <mergeCell ref="V13:V15"/>
    <mergeCell ref="W13:W15"/>
    <mergeCell ref="B11:D11"/>
    <mergeCell ref="E11:G11"/>
    <mergeCell ref="H11:J11"/>
    <mergeCell ref="AE12:AF12"/>
    <mergeCell ref="R10:X11"/>
    <mergeCell ref="B9:D9"/>
    <mergeCell ref="E9:G9"/>
    <mergeCell ref="H9:J9"/>
    <mergeCell ref="AF9:AT9"/>
    <mergeCell ref="R6:W6"/>
    <mergeCell ref="B8:D8"/>
    <mergeCell ref="E8:G8"/>
    <mergeCell ref="H8:J8"/>
    <mergeCell ref="AS5:AT5"/>
    <mergeCell ref="AS6:AT6"/>
    <mergeCell ref="B7:D7"/>
    <mergeCell ref="E7:G7"/>
    <mergeCell ref="H7:J7"/>
    <mergeCell ref="AS7:AT7"/>
    <mergeCell ref="B6:D6"/>
    <mergeCell ref="E6:G6"/>
    <mergeCell ref="H6:J6"/>
    <mergeCell ref="AF6:AL6"/>
    <mergeCell ref="E3:G3"/>
    <mergeCell ref="H3:J3"/>
    <mergeCell ref="B5:D5"/>
    <mergeCell ref="E5:G5"/>
    <mergeCell ref="H5:J5"/>
    <mergeCell ref="H2:J2"/>
    <mergeCell ref="AF3:AI3"/>
    <mergeCell ref="AS3:AT3"/>
    <mergeCell ref="A13:A15"/>
    <mergeCell ref="B3:D3"/>
    <mergeCell ref="AS4:AT4"/>
    <mergeCell ref="B4:D4"/>
    <mergeCell ref="E4:G4"/>
    <mergeCell ref="H4:J4"/>
    <mergeCell ref="AF4:AI4"/>
    <mergeCell ref="Z68:Z69"/>
    <mergeCell ref="AF2:AL2"/>
    <mergeCell ref="B1:D1"/>
    <mergeCell ref="E1:G1"/>
    <mergeCell ref="H1:J1"/>
    <mergeCell ref="AF1:AT1"/>
    <mergeCell ref="AN2:AO2"/>
    <mergeCell ref="AR2:AT2"/>
    <mergeCell ref="B2:D2"/>
    <mergeCell ref="E2:G2"/>
    <mergeCell ref="AP78:AP79"/>
    <mergeCell ref="AD76:AD77"/>
    <mergeCell ref="AE76:AE77"/>
    <mergeCell ref="AF76:AF77"/>
    <mergeCell ref="AG76:AG77"/>
    <mergeCell ref="AH76:AH77"/>
    <mergeCell ref="AI76:AI77"/>
    <mergeCell ref="AJ76:AJ77"/>
    <mergeCell ref="AK76:AK77"/>
    <mergeCell ref="AL76:AL7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  <rowBreaks count="1" manualBreakCount="1">
    <brk id="51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Рубан А.П.</cp:lastModifiedBy>
  <cp:lastPrinted>1999-01-01T08:07:05Z</cp:lastPrinted>
  <dcterms:created xsi:type="dcterms:W3CDTF">1996-10-08T23:32:33Z</dcterms:created>
  <dcterms:modified xsi:type="dcterms:W3CDTF">2012-01-12T13:27:50Z</dcterms:modified>
  <cp:category/>
  <cp:version/>
  <cp:contentType/>
  <cp:contentStatus/>
</cp:coreProperties>
</file>